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tavby\Modernizace ŽST Františkovy Lázně\Podklady pro zadání\1.Etapa\Podklady pro zadání\"/>
    </mc:Choice>
  </mc:AlternateContent>
  <bookViews>
    <workbookView xWindow="28680" yWindow="-120" windowWidth="29040" windowHeight="15840" activeTab="1"/>
  </bookViews>
  <sheets>
    <sheet name="Rekapitulace_ceny_Díla" sheetId="7" r:id="rId1"/>
    <sheet name="Požadavky na výkon a fukci" sheetId="5" r:id="rId2"/>
    <sheet name="SO 98-98" sheetId="6" r:id="rId3"/>
  </sheets>
  <definedNames>
    <definedName name="_xlnm.Print_Titles" localSheetId="1">'Požadavky na výkon a fukci'!$3:$3</definedName>
    <definedName name="_xlnm.Print_Area" localSheetId="1">'Požadavky na výkon a fukci'!$A$2:$E$5</definedName>
    <definedName name="_xlnm.Print_Area" localSheetId="0">Rekapitulace_ceny_Díla!$A$1:$D$20</definedName>
    <definedName name="_xlnm.Print_Area" localSheetId="2">'SO 98-98'!$B$1:$L$40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6" l="1"/>
  <c r="L32" i="6"/>
  <c r="J32" i="6"/>
  <c r="C8" i="7"/>
  <c r="F2" i="6" l="1"/>
  <c r="L36" i="6" l="1"/>
  <c r="J36" i="6"/>
  <c r="L28" i="6"/>
  <c r="J28" i="6"/>
  <c r="L22" i="6"/>
  <c r="J22" i="6"/>
  <c r="L18" i="6"/>
  <c r="J18" i="6"/>
  <c r="L14" i="6"/>
  <c r="J14" i="6"/>
  <c r="B14" i="6"/>
  <c r="L40" i="6" l="1"/>
  <c r="L26" i="6"/>
  <c r="B18" i="6"/>
  <c r="B22" i="6" s="1"/>
  <c r="K2" i="6" l="1"/>
  <c r="C10" i="7" s="1"/>
  <c r="B28" i="6"/>
  <c r="C2" i="7" l="1"/>
  <c r="D4" i="7"/>
  <c r="D2" i="7" s="1"/>
  <c r="B32" i="6"/>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9"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<sst xmlns="http://schemas.openxmlformats.org/spreadsheetml/2006/main" count="145" uniqueCount="100">
  <si>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</si>
  <si>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</si>
  <si>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</si>
  <si>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</si>
  <si>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</si>
  <si>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</si>
  <si>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</si>
  <si>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</si>
  <si>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</si>
  <si>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</si>
  <si>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</si>
  <si>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</si>
  <si>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</si>
  <si>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</si>
  <si>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</si>
  <si>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</si>
  <si>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</si>
  <si>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</si>
  <si>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</si>
  <si>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</si>
  <si>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</si>
  <si>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</si>
  <si>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</si>
  <si>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</si>
  <si>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</si>
  <si>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</si>
  <si>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</si>
  <si>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</si>
  <si>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</si>
  <si>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</si>
  <si>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</si>
  <si>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</si>
  <si>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</si>
  <si>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</si>
  <si>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</si>
  <si>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</si>
  <si>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</si>
  <si>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</si>
  <si>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</si>
  <si>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</si>
  <si>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</si>
  <si>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</si>
  <si>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</si>
  <si>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</si>
  <si>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</si>
  <si>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</si>
  <si>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</si>
  <si>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</si>
  <si>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</si>
  <si>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</si>
  <si>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</si>
  <si>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</si>
  <si>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</si>
  <si>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</si>
  <si>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</si>
  <si>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</si>
  <si>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</si>
  <si>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</si>
  <si>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</si>
  <si>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</si>
  <si>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</si>
  <si>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</si>
  <si>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</si>
  <si>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</si>
  <si>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</si>
  <si>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</si>
  <si>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</si>
  <si>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</si>
  <si>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</si>
  <si>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</si>
  <si>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</si>
  <si>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</si>
  <si>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</si>
  <si>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</si>
  <si>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V rozsahu Zjednodušené dokumentace ve stádiu 2 a ZTP</t>
  </si>
  <si>
    <t>Modernizace ŽST Františkovy Lázně</t>
  </si>
  <si>
    <t xml:space="preserve">ŽST Františkovy Lázně, SZZ
část B ŽST Františkovy Lázně, provizorní SZZ
</t>
  </si>
  <si>
    <t>PS 02-01-10</t>
  </si>
  <si>
    <t>Rekapitulace ceny Díla</t>
  </si>
  <si>
    <t>Kontrolní součet [Kč]</t>
  </si>
  <si>
    <t>Celková cena [Kč]</t>
  </si>
  <si>
    <t>Cena Díla celkem:</t>
  </si>
  <si>
    <t>Stavba 1</t>
  </si>
  <si>
    <t>cena za stavbu</t>
  </si>
  <si>
    <t>Cena dílčí část stavby [Kč]</t>
  </si>
  <si>
    <t>Projektová dokumentace pro stavební povolení (DSP)</t>
  </si>
  <si>
    <t>Projektová dokumentace pro provádění stavby (PDPS)</t>
  </si>
  <si>
    <t>Realizace (R)</t>
  </si>
  <si>
    <t>Výkon Autorského dozoru</t>
  </si>
  <si>
    <t>SO 98-98 Všeobecný objekt</t>
  </si>
  <si>
    <t>Stavební práce dle Požadavků na výkon a funkci</t>
  </si>
  <si>
    <t>S631500695</t>
  </si>
  <si>
    <t>Stádium 3</t>
  </si>
  <si>
    <t>nutno vyplnit</t>
  </si>
  <si>
    <t>Exkurze</t>
  </si>
  <si>
    <t>Exkurze dle zákona o zadávání veřejných zakázek</t>
  </si>
  <si>
    <t>Předpoklad 1 exkurze v době realizace stavby</t>
  </si>
  <si>
    <t>Položka zahrnuje veškeré činnosti nezbytné pro zajištění exkurze. Veškerá požadavky na rozsah exkurzí je dán smlouvou o dílo.</t>
  </si>
  <si>
    <t>5413520015</t>
  </si>
  <si>
    <t xml:space="preserve">Realizace provizorního staničního zabezpečovacího zařízení se bude provádět dle navrženého dopravního programu uvedeného ve zjednodušené dokumentaci ve stádiu 2. Zmíněný dopravní program je návrhem, v rámci zpracování dokumentace dojde ke zpřesnění, či případným změnám pro současnou situaci.
Zhotovitel vypracuje dokumentaci pro stavební řízení i realizační dokumentaci stavby (RDS).
Ze směru Vojtanov a Hazlov nejsou světelné předvěsti, ale pouze tabulky s křížem. Tabulky s křížem PřHS, PřS budou ponechány.
Na ŽST Františkovy Lázně navazují TZZ Františkovy Lázně – Hazlov, Františkovy Lázně – Vojtanov, Františkovy Lázně – Cheb a Františkovy Lázně – Tršnice. Provizorní SZZ bude zavázáno do stávajících TZZ.
Technologie provizorního staničního zabezpečovacího zařízení bude umístěna do technologického kontejneru. Pokud bude stavba situována na pozemky ČD, a.s., bude přednostně respektována hranice UMVŽST (tzn. na pozemky, které budou převedeny do Správy železnic).
Pokládky kabelů budou řešeny povrchovým vedením.
Zhotovitel se zavazuje k zajištění schválení příslušných závěrových tabulek pro potřebné etapy.
Zhotovitel doloží mimo jiné před zahájením prací na železniční dopravní cestě prosté kopie dokladů o kvalifikaci zhotovitelů dle Předpisu o odborné způsobilosti a znalosti osob při provozování dráhy a drážní dopravy SŽ Zam1, v platném znění:
• realizace a příprava investic (staveb) stavební správy na sdělovacím (telekomunikačním) zařízení;
• montáž, rekonstrukce, údržba a opravy elektrických zařízení včetně pevných trakčních elektrických zařízení, ústředního dálkového řízení;
• realizace a příprava investic (staveb) stavební správy na zabezpečovacím zařízení.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</si>
</sst>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0.00\ &quot;Kč&quot;;\-#,##0.00\ &quot;Kč&quot;"/>
    <numFmt numFmtId="44" formatCode="_-* #,##0.00\ &quot;Kč&quot;_-;\-* #,##0.00\ &quot;Kč&quot;_-;_-* &quot;-&quot;??\ &quot;Kč&quot;_-;_-@_-"/>
    <numFmt numFmtId="164" formatCode="_-* #,##0.00\ _K_č_-;\-* #,##0.00\ _K_č_-;_-* &quot;-&quot;??\ _K_č_-;_-@_-"/>
    <numFmt numFmtId="165" formatCode="#,##0.00\ &quot;Kč&quot;"/>
    <numFmt numFmtId="166" formatCode="m\/yyyy"/>
    <numFmt numFmtId="167" formatCode="#,##0.000"/>
  </numFmts>
  <fonts count="58"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b/>
      <sz val="12"/>
      <color rgb="FF000000"/>
      <name val="Calibri"/>
      <family val="2"/>
      <charset val="238"/>
    </font>
    <font>
      <sz val="11"/>
      <color theme="1"/>
      <name val="Calibri"/>
      <family val="2"/>
      <charset val="238"/>
    </font>
    <font>
      <b/>
      <sz val="11"/>
      <color rgb="FF000000"/>
      <name val="Calibri"/>
      <family val="2"/>
      <charset val="238"/>
    </font>
    <font>
      <b/>
      <sz val="20"/>
      <name val="Verdana"/>
      <family val="2"/>
      <charset val="238"/>
    </font>
    <font>
      <b/>
      <sz val="11"/>
      <name val="Verdana"/>
      <family val="2"/>
      <charset val="238"/>
    </font>
    <font>
      <b/>
      <sz val="12"/>
      <name val="Verdana"/>
      <family val="2"/>
      <charset val="238"/>
    </font>
    <font>
      <b/>
      <sz val="14"/>
      <name val="Verdana"/>
      <family val="2"/>
      <charset val="238"/>
    </font>
    <font>
      <b/>
      <sz val="18"/>
      <name val="Verdana"/>
      <family val="2"/>
      <charset val="238"/>
    </font>
    <font>
      <b/>
      <sz val="17.5"/>
      <name val="Verdana"/>
      <family val="2"/>
      <charset val="238"/>
    </font>
    <font>
      <b/>
      <i/>
      <sz val="11"/>
      <name val="Verdana"/>
      <family val="2"/>
      <charset val="238"/>
    </font>
    <font>
      <i/>
      <sz val="9"/>
      <name val="Verdana"/>
      <family val="2"/>
      <charset val="238"/>
    </font>
    <font>
      <sz val="10"/>
      <name val="Verdana"/>
      <family val="2"/>
      <charset val="238"/>
    </font>
    <font>
      <sz val="11"/>
      <name val="Verdana"/>
      <family val="2"/>
      <charset val="238"/>
    </font>
  </fonts>
  <fills count="14">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theme="2" tint="-0.249977111117893"/>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78">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indexed="64"/>
      </right>
      <top style="double">
        <color auto="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n">
        <color indexed="64"/>
      </left>
      <right style="thick">
        <color indexed="64"/>
      </right>
      <top style="thin">
        <color indexed="64"/>
      </top>
      <bottom/>
      <diagonal/>
    </border>
    <border>
      <left style="thin">
        <color auto="1"/>
      </left>
      <right style="thick">
        <color indexed="64"/>
      </right>
      <top/>
      <bottom/>
      <diagonal/>
    </border>
    <border>
      <left style="thick">
        <color indexed="64"/>
      </left>
      <right/>
      <top/>
      <bottom style="thick">
        <color indexed="64"/>
      </bottom>
      <diagonal/>
    </border>
    <border>
      <left style="thin">
        <color auto="1"/>
      </left>
      <right style="thin">
        <color auto="1"/>
      </right>
      <top style="thin">
        <color auto="1"/>
      </top>
      <bottom style="thick">
        <color indexed="64"/>
      </bottom>
      <diagonal/>
    </border>
    <border>
      <left style="thin">
        <color auto="1"/>
      </left>
      <right style="thick">
        <color indexed="64"/>
      </right>
      <top/>
      <bottom style="thick">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79">
    <xf numFmtId="0" fontId="0" fillId="0" borderId="0" xfId="0"/>
    <xf numFmtId="0" fontId="4" fillId="3" borderId="15" xfId="1" applyFont="1" applyFill="1" applyBorder="1" applyAlignment="1">
      <alignment vertical="center"/>
    </xf>
    <xf numFmtId="0" fontId="1" fillId="0" borderId="0" xfId="1"/>
    <xf numFmtId="0" fontId="5" fillId="0" borderId="17" xfId="1" applyFont="1" applyBorder="1" applyAlignment="1">
      <alignment vertical="center"/>
    </xf>
    <xf numFmtId="0" fontId="5" fillId="0" borderId="10" xfId="1" applyFont="1" applyBorder="1" applyAlignment="1">
      <alignment vertical="center" wrapText="1"/>
    </xf>
    <xf numFmtId="0" fontId="5" fillId="0" borderId="0" xfId="1" applyFont="1" applyAlignment="1">
      <alignment horizontal="left" vertical="center"/>
    </xf>
    <xf numFmtId="0" fontId="5" fillId="0" borderId="20" xfId="1" applyFont="1" applyBorder="1" applyAlignment="1">
      <alignment vertical="top"/>
    </xf>
    <xf numFmtId="0" fontId="5" fillId="0" borderId="21" xfId="1" applyFont="1" applyBorder="1" applyAlignment="1">
      <alignment horizontal="center" vertical="top" wrapText="1"/>
    </xf>
    <xf numFmtId="0" fontId="5" fillId="0" borderId="22" xfId="1" applyFont="1" applyBorder="1" applyAlignment="1">
      <alignment horizontal="center" vertical="center" wrapText="1"/>
    </xf>
    <xf numFmtId="0" fontId="5" fillId="0" borderId="23" xfId="1" applyFont="1" applyBorder="1" applyAlignment="1">
      <alignment horizontal="center" vertical="center" wrapText="1"/>
    </xf>
    <xf numFmtId="0" fontId="1" fillId="0" borderId="0" xfId="1" applyAlignment="1">
      <alignment horizontal="left" vertical="center"/>
    </xf>
    <xf numFmtId="0" fontId="1" fillId="0" borderId="0" xfId="1" applyAlignment="1">
      <alignment wrapText="1"/>
    </xf>
    <xf numFmtId="0" fontId="7" fillId="0" borderId="0" xfId="1" applyFont="1" applyAlignment="1" applyProtection="1">
      <alignment vertical="center"/>
      <protection hidden="1"/>
    </xf>
    <xf numFmtId="49" fontId="11" fillId="0" borderId="30" xfId="1" applyNumberFormat="1" applyFont="1" applyBorder="1" applyAlignment="1">
      <alignment horizontal="left" vertical="top"/>
    </xf>
    <xf numFmtId="49" fontId="11" fillId="0" borderId="30" xfId="1" applyNumberFormat="1" applyFont="1" applyBorder="1" applyAlignment="1">
      <alignment vertical="top" wrapText="1"/>
    </xf>
    <xf numFmtId="49" fontId="18" fillId="0" borderId="3" xfId="1" applyNumberFormat="1" applyFont="1" applyBorder="1" applyAlignment="1" applyProtection="1">
      <alignment vertical="center" wrapText="1"/>
      <protection locked="0"/>
    </xf>
    <xf numFmtId="49" fontId="18" fillId="0" borderId="3" xfId="1" applyNumberFormat="1" applyFont="1" applyBorder="1" applyAlignment="1" applyProtection="1">
      <alignment vertical="center"/>
      <protection locked="0"/>
    </xf>
    <xf numFmtId="166" fontId="18" fillId="0" borderId="40" xfId="1" applyNumberFormat="1" applyFont="1" applyBorder="1" applyAlignment="1" applyProtection="1">
      <alignment horizontal="left" vertical="center"/>
      <protection locked="0"/>
    </xf>
    <xf numFmtId="0" fontId="18" fillId="0" borderId="3" xfId="1" applyFont="1" applyBorder="1" applyAlignment="1" applyProtection="1">
      <alignment vertical="center"/>
      <protection locked="0"/>
    </xf>
    <xf numFmtId="166" fontId="18" fillId="0" borderId="43" xfId="1" applyNumberFormat="1" applyFont="1" applyBorder="1" applyAlignment="1" applyProtection="1">
      <alignment horizontal="left" vertical="center"/>
      <protection locked="0"/>
    </xf>
    <xf numFmtId="14" fontId="18" fillId="0" borderId="45" xfId="1" applyNumberFormat="1" applyFont="1" applyBorder="1" applyAlignment="1" applyProtection="1">
      <alignment vertical="center"/>
      <protection locked="0"/>
    </xf>
    <xf numFmtId="0" fontId="24" fillId="7" borderId="48" xfId="1" applyFont="1" applyFill="1" applyBorder="1" applyAlignment="1" applyProtection="1">
      <alignment horizontal="right" vertical="center"/>
      <protection hidden="1"/>
    </xf>
    <xf numFmtId="3" fontId="24" fillId="7" borderId="49"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center" vertical="center"/>
      <protection hidden="1"/>
    </xf>
    <xf numFmtId="0" fontId="25" fillId="7" borderId="53" xfId="1" applyFont="1" applyFill="1" applyBorder="1" applyAlignment="1" applyProtection="1">
      <alignment horizontal="center" vertical="center"/>
      <protection hidden="1"/>
    </xf>
    <xf numFmtId="0" fontId="7" fillId="8" borderId="0" xfId="1" applyFont="1" applyFill="1" applyAlignment="1" applyProtection="1">
      <alignment vertical="center"/>
      <protection locked="0"/>
    </xf>
    <xf numFmtId="0" fontId="19" fillId="8" borderId="54" xfId="1" applyFont="1" applyFill="1" applyBorder="1" applyAlignment="1" applyProtection="1">
      <alignment vertical="center"/>
      <protection locked="0"/>
    </xf>
    <xf numFmtId="0" fontId="19" fillId="8" borderId="15" xfId="1" applyFont="1" applyFill="1" applyBorder="1" applyAlignment="1" applyProtection="1">
      <alignment horizontal="center" vertical="center"/>
      <protection locked="0"/>
    </xf>
    <xf numFmtId="0" fontId="19" fillId="8" borderId="15" xfId="1" applyFont="1" applyFill="1" applyBorder="1" applyAlignment="1" applyProtection="1">
      <alignment vertical="center"/>
      <protection locked="0"/>
    </xf>
    <xf numFmtId="0" fontId="19" fillId="8" borderId="15" xfId="1" applyFont="1" applyFill="1" applyBorder="1" applyAlignment="1" applyProtection="1">
      <alignment horizontal="left" vertical="center"/>
      <protection locked="0"/>
    </xf>
    <xf numFmtId="0" fontId="19" fillId="8" borderId="55" xfId="1" applyFont="1" applyFill="1" applyBorder="1" applyAlignment="1" applyProtection="1">
      <alignment horizontal="center" vertical="center"/>
      <protection locked="0"/>
    </xf>
    <xf numFmtId="0" fontId="7" fillId="0" borderId="0" xfId="1" applyFont="1" applyAlignment="1" applyProtection="1">
      <alignment vertical="center"/>
      <protection locked="0"/>
    </xf>
    <xf numFmtId="0" fontId="7" fillId="2" borderId="56" xfId="1" applyFont="1" applyFill="1" applyBorder="1" applyAlignment="1">
      <alignment horizontal="center" vertical="center"/>
    </xf>
    <xf numFmtId="49" fontId="7" fillId="0" borderId="57" xfId="1" applyNumberFormat="1" applyFont="1" applyBorder="1" applyAlignment="1" applyProtection="1">
      <alignment horizontal="center" vertical="center"/>
      <protection locked="0"/>
    </xf>
    <xf numFmtId="0" fontId="7" fillId="2" borderId="57" xfId="1" applyFont="1" applyFill="1" applyBorder="1" applyAlignment="1" applyProtection="1">
      <alignment horizontal="center" vertical="center"/>
      <protection locked="0"/>
    </xf>
    <xf numFmtId="0" fontId="7" fillId="0" borderId="57" xfId="1" applyFont="1" applyBorder="1" applyAlignment="1" applyProtection="1">
      <alignment horizontal="center" vertical="center"/>
      <protection locked="0"/>
    </xf>
    <xf numFmtId="0" fontId="26" fillId="0" borderId="57" xfId="3" applyFont="1" applyBorder="1" applyAlignment="1" applyProtection="1">
      <alignment horizontal="left" vertical="center" wrapText="1"/>
      <protection locked="0"/>
    </xf>
    <xf numFmtId="167" fontId="7" fillId="0" borderId="57" xfId="1" applyNumberFormat="1" applyFont="1" applyBorder="1" applyAlignment="1" applyProtection="1">
      <alignment horizontal="center" vertical="center"/>
      <protection locked="0"/>
    </xf>
    <xf numFmtId="2" fontId="7" fillId="0" borderId="57" xfId="1" applyNumberFormat="1" applyFont="1" applyBorder="1" applyAlignment="1" applyProtection="1">
      <alignment horizontal="center" vertical="center"/>
      <protection locked="0"/>
    </xf>
    <xf numFmtId="4" fontId="27" fillId="0" borderId="57" xfId="3" applyNumberFormat="1" applyFont="1" applyBorder="1" applyAlignment="1" applyProtection="1">
      <alignment horizontal="center" vertical="center"/>
      <protection locked="0"/>
    </xf>
    <xf numFmtId="165" fontId="27" fillId="0" borderId="58" xfId="3" applyNumberFormat="1" applyFont="1" applyBorder="1" applyAlignment="1">
      <alignment horizontal="right" vertical="center"/>
    </xf>
    <xf numFmtId="0" fontId="7" fillId="0" borderId="8" xfId="1" applyFont="1" applyBorder="1" applyAlignment="1" applyProtection="1">
      <alignment vertical="center"/>
      <protection locked="0"/>
    </xf>
    <xf numFmtId="0" fontId="26" fillId="0" borderId="5" xfId="3" applyFont="1" applyBorder="1" applyAlignment="1" applyProtection="1">
      <alignment horizontal="left" vertical="center" wrapText="1"/>
      <protection locked="0"/>
    </xf>
    <xf numFmtId="0" fontId="7" fillId="0" borderId="0" xfId="1" applyFont="1" applyAlignment="1" applyProtection="1">
      <alignment horizontal="center" vertical="center"/>
      <protection locked="0"/>
    </xf>
    <xf numFmtId="0" fontId="7" fillId="0" borderId="59" xfId="1" applyFont="1" applyBorder="1" applyAlignment="1" applyProtection="1">
      <alignment horizontal="center" vertical="center"/>
      <protection locked="0"/>
    </xf>
    <xf numFmtId="0" fontId="28" fillId="0" borderId="4" xfId="3" applyFont="1" applyBorder="1" applyAlignment="1" applyProtection="1">
      <alignment horizontal="left" vertical="center" wrapText="1" shrinkToFit="1"/>
      <protection locked="0"/>
    </xf>
    <xf numFmtId="0" fontId="7" fillId="0" borderId="60" xfId="1" applyFont="1" applyBorder="1" applyAlignment="1" applyProtection="1">
      <alignment vertical="center"/>
      <protection locked="0"/>
    </xf>
    <xf numFmtId="0" fontId="7" fillId="0" borderId="61" xfId="1" applyFont="1" applyBorder="1" applyAlignment="1" applyProtection="1">
      <alignment vertical="center"/>
      <protection locked="0"/>
    </xf>
    <xf numFmtId="0" fontId="26" fillId="0" borderId="52" xfId="3" applyFont="1" applyBorder="1" applyAlignment="1" applyProtection="1">
      <alignment horizontal="left" vertical="center" wrapText="1" shrinkToFit="1"/>
      <protection locked="0"/>
    </xf>
    <xf numFmtId="0" fontId="7" fillId="0" borderId="61" xfId="1" applyFont="1" applyBorder="1" applyAlignment="1" applyProtection="1">
      <alignment horizontal="center" vertical="center"/>
      <protection locked="0"/>
    </xf>
    <xf numFmtId="0" fontId="7" fillId="0" borderId="62" xfId="1" applyFont="1" applyBorder="1" applyAlignment="1" applyProtection="1">
      <alignment horizontal="center" vertical="center"/>
      <protection locked="0"/>
    </xf>
    <xf numFmtId="0" fontId="7" fillId="2" borderId="56" xfId="1" applyFont="1" applyFill="1" applyBorder="1" applyAlignment="1" applyProtection="1">
      <alignment horizontal="center" vertical="center"/>
      <protection locked="0"/>
    </xf>
    <xf numFmtId="0" fontId="7" fillId="9" borderId="0" xfId="1" applyFont="1" applyFill="1" applyAlignment="1" applyProtection="1">
      <alignment vertical="center"/>
      <protection locked="0"/>
    </xf>
    <xf numFmtId="0" fontId="19" fillId="9" borderId="54" xfId="1" applyFont="1" applyFill="1" applyBorder="1" applyAlignment="1" applyProtection="1">
      <alignment vertical="center"/>
      <protection locked="0"/>
    </xf>
    <xf numFmtId="0" fontId="19" fillId="9" borderId="15" xfId="1" applyFont="1" applyFill="1" applyBorder="1" applyAlignment="1" applyProtection="1">
      <alignment horizontal="center" vertical="center"/>
      <protection locked="0"/>
    </xf>
    <xf numFmtId="0" fontId="19" fillId="9" borderId="15" xfId="1" applyFont="1" applyFill="1" applyBorder="1" applyAlignment="1" applyProtection="1">
      <alignment vertical="center"/>
      <protection locked="0"/>
    </xf>
    <xf numFmtId="0" fontId="19" fillId="9" borderId="15" xfId="1" applyFont="1" applyFill="1" applyBorder="1" applyAlignment="1" applyProtection="1">
      <alignment horizontal="left" vertical="center"/>
      <protection locked="0"/>
    </xf>
    <xf numFmtId="165" fontId="19" fillId="9" borderId="55" xfId="1" applyNumberFormat="1" applyFont="1" applyFill="1" applyBorder="1" applyAlignment="1" applyProtection="1">
      <alignment horizontal="center" vertical="center"/>
      <protection locked="0"/>
    </xf>
    <xf numFmtId="0" fontId="7" fillId="0" borderId="0" xfId="1" applyFont="1" applyProtection="1">
      <protection locked="0"/>
    </xf>
    <xf numFmtId="165" fontId="27" fillId="0" borderId="58" xfId="3" applyNumberFormat="1" applyFont="1" applyBorder="1" applyAlignment="1" applyProtection="1">
      <alignment horizontal="right" vertical="center"/>
      <protection locked="0"/>
    </xf>
    <xf numFmtId="0" fontId="7" fillId="0" borderId="0" xfId="1" applyFont="1" applyAlignment="1" applyProtection="1">
      <alignment horizontal="center"/>
      <protection locked="0"/>
    </xf>
    <xf numFmtId="0" fontId="4" fillId="3" borderId="14" xfId="1" applyFont="1" applyFill="1" applyBorder="1" applyAlignment="1">
      <alignment vertical="center"/>
    </xf>
    <xf numFmtId="0" fontId="7" fillId="0" borderId="0" xfId="1" applyFont="1" applyAlignment="1">
      <alignment vertical="center"/>
    </xf>
    <xf numFmtId="0" fontId="9" fillId="0" borderId="26" xfId="1" applyFont="1" applyBorder="1" applyAlignment="1">
      <alignment vertical="center" wrapText="1"/>
    </xf>
    <xf numFmtId="0" fontId="9" fillId="0" borderId="6" xfId="1" applyFont="1" applyBorder="1" applyAlignment="1">
      <alignment vertical="center" wrapText="1"/>
    </xf>
    <xf numFmtId="49" fontId="9" fillId="0" borderId="27" xfId="1" applyNumberFormat="1" applyFont="1" applyBorder="1" applyAlignment="1">
      <alignment vertical="center"/>
    </xf>
    <xf numFmtId="0" fontId="9" fillId="0" borderId="9" xfId="1" applyFont="1" applyBorder="1" applyAlignment="1">
      <alignment vertical="center"/>
    </xf>
    <xf numFmtId="49" fontId="9" fillId="0" borderId="28" xfId="1" applyNumberFormat="1" applyFont="1" applyBorder="1" applyAlignment="1">
      <alignment horizontal="right" vertical="center"/>
    </xf>
    <xf numFmtId="0" fontId="10" fillId="0" borderId="0" xfId="1" applyFont="1" applyAlignment="1">
      <alignment vertical="center" wrapText="1"/>
    </xf>
    <xf numFmtId="0" fontId="12" fillId="0" borderId="30" xfId="1" applyFont="1" applyBorder="1" applyAlignment="1">
      <alignment vertical="top" wrapText="1"/>
    </xf>
    <xf numFmtId="49" fontId="11" fillId="0" borderId="31" xfId="1" applyNumberFormat="1" applyFont="1" applyBorder="1" applyAlignment="1">
      <alignment vertical="top" wrapText="1"/>
    </xf>
    <xf numFmtId="0" fontId="13" fillId="0" borderId="12" xfId="1" applyFont="1" applyBorder="1" applyAlignment="1">
      <alignment vertical="top"/>
    </xf>
    <xf numFmtId="0" fontId="13" fillId="0" borderId="3" xfId="1" applyFont="1" applyBorder="1" applyAlignment="1">
      <alignment vertical="top"/>
    </xf>
    <xf numFmtId="49" fontId="15" fillId="0" borderId="3" xfId="1" applyNumberFormat="1" applyFont="1" applyBorder="1" applyAlignment="1">
      <alignment vertical="top" wrapText="1"/>
    </xf>
    <xf numFmtId="49" fontId="13" fillId="0" borderId="3" xfId="1" applyNumberFormat="1" applyFont="1" applyBorder="1" applyAlignment="1">
      <alignment vertical="top"/>
    </xf>
    <xf numFmtId="49" fontId="13" fillId="0" borderId="32" xfId="1" applyNumberFormat="1" applyFont="1" applyBorder="1" applyAlignment="1">
      <alignment vertical="top"/>
    </xf>
    <xf numFmtId="0" fontId="16" fillId="4" borderId="33" xfId="1" applyFont="1" applyFill="1" applyBorder="1" applyAlignment="1">
      <alignment vertical="center"/>
    </xf>
    <xf numFmtId="0" fontId="16" fillId="5" borderId="9" xfId="1" applyFont="1" applyFill="1" applyBorder="1" applyAlignment="1">
      <alignment vertical="center"/>
    </xf>
    <xf numFmtId="49" fontId="18" fillId="0" borderId="3" xfId="1" applyNumberFormat="1" applyFont="1" applyBorder="1" applyAlignment="1">
      <alignment vertical="center" wrapText="1"/>
    </xf>
    <xf numFmtId="0" fontId="19" fillId="0" borderId="3" xfId="1" applyFont="1" applyBorder="1" applyAlignment="1">
      <alignment vertical="center" wrapText="1"/>
    </xf>
    <xf numFmtId="49" fontId="19" fillId="0" borderId="3" xfId="1" applyNumberFormat="1" applyFont="1" applyBorder="1" applyAlignment="1">
      <alignment vertical="center" wrapText="1"/>
    </xf>
    <xf numFmtId="49" fontId="19" fillId="0" borderId="2" xfId="1" applyNumberFormat="1" applyFont="1" applyBorder="1" applyAlignment="1">
      <alignment vertical="center" wrapText="1"/>
    </xf>
    <xf numFmtId="0" fontId="18" fillId="0" borderId="37" xfId="1" applyFont="1" applyBorder="1" applyAlignment="1">
      <alignment vertical="center"/>
    </xf>
    <xf numFmtId="0" fontId="18" fillId="0" borderId="7" xfId="1" applyFont="1" applyBorder="1" applyAlignment="1">
      <alignment horizontal="left" vertical="center"/>
    </xf>
    <xf numFmtId="0" fontId="17" fillId="0" borderId="12" xfId="1" applyFont="1" applyBorder="1" applyAlignment="1">
      <alignment vertical="center"/>
    </xf>
    <xf numFmtId="0" fontId="17" fillId="0" borderId="3" xfId="1" applyFont="1" applyBorder="1" applyAlignment="1">
      <alignment vertical="center"/>
    </xf>
    <xf numFmtId="0" fontId="19" fillId="0" borderId="39" xfId="1" applyFont="1" applyBorder="1" applyAlignment="1">
      <alignment vertical="center"/>
    </xf>
    <xf numFmtId="0" fontId="21" fillId="0" borderId="0" xfId="1" applyFont="1" applyAlignment="1">
      <alignment horizontal="center"/>
    </xf>
    <xf numFmtId="0" fontId="22" fillId="0" borderId="0" xfId="1" applyFont="1" applyAlignment="1">
      <alignment horizontal="center"/>
    </xf>
    <xf numFmtId="166" fontId="23" fillId="0" borderId="44" xfId="1" applyNumberFormat="1" applyFont="1" applyBorder="1" applyAlignment="1">
      <alignment horizontal="left" vertical="center" wrapText="1"/>
    </xf>
    <xf numFmtId="14" fontId="19" fillId="0" borderId="46" xfId="1" applyNumberFormat="1" applyFont="1" applyBorder="1" applyAlignment="1">
      <alignment vertical="center"/>
    </xf>
    <xf numFmtId="165" fontId="4" fillId="3" borderId="16" xfId="1" applyNumberFormat="1" applyFont="1" applyFill="1" applyBorder="1" applyAlignment="1" applyProtection="1">
      <alignment vertical="center"/>
      <protection locked="0"/>
    </xf>
    <xf numFmtId="0" fontId="5" fillId="0" borderId="1" xfId="1" applyFont="1" applyBorder="1" applyAlignment="1" applyProtection="1">
      <alignment horizontal="center" vertical="center"/>
      <protection locked="0"/>
    </xf>
    <xf numFmtId="0" fontId="5" fillId="0" borderId="24" xfId="1" applyFont="1" applyBorder="1" applyAlignment="1" applyProtection="1">
      <alignment horizontal="center" vertical="top" wrapText="1"/>
      <protection locked="0"/>
    </xf>
    <xf numFmtId="0" fontId="1" fillId="0" borderId="0" xfId="1" applyProtection="1">
      <protection locked="0"/>
    </xf>
    <xf numFmtId="3" fontId="49" fillId="10" borderId="10" xfId="1" applyNumberFormat="1" applyFont="1" applyFill="1" applyBorder="1" applyAlignment="1">
      <alignment horizontal="center" vertical="center"/>
    </xf>
    <xf numFmtId="3" fontId="49" fillId="10" borderId="1" xfId="1" applyNumberFormat="1" applyFont="1" applyFill="1" applyBorder="1" applyAlignment="1">
      <alignment horizontal="center" vertical="center"/>
    </xf>
    <xf numFmtId="44" fontId="51" fillId="2" borderId="71" xfId="1" applyNumberFormat="1" applyFont="1" applyFill="1" applyBorder="1" applyAlignment="1">
      <alignment horizontal="center" vertical="center"/>
    </xf>
    <xf numFmtId="44" fontId="51" fillId="2" borderId="72" xfId="1" applyNumberFormat="1" applyFont="1" applyFill="1" applyBorder="1" applyAlignment="1">
      <alignment horizontal="center" vertical="center"/>
    </xf>
    <xf numFmtId="0" fontId="52" fillId="0" borderId="9" xfId="1" applyFont="1" applyBorder="1" applyAlignment="1">
      <alignment horizontal="left" vertical="center" wrapText="1"/>
    </xf>
    <xf numFmtId="3" fontId="53" fillId="0" borderId="9" xfId="1" applyNumberFormat="1" applyFont="1" applyBorder="1" applyAlignment="1">
      <alignment horizontal="center" vertical="center"/>
    </xf>
    <xf numFmtId="0" fontId="54" fillId="11" borderId="6" xfId="1" applyFont="1" applyFill="1" applyBorder="1" applyAlignment="1">
      <alignment horizontal="right" vertical="center" wrapText="1"/>
    </xf>
    <xf numFmtId="44" fontId="50" fillId="11" borderId="7" xfId="1" applyNumberFormat="1" applyFont="1" applyFill="1" applyBorder="1" applyAlignment="1">
      <alignment horizontal="center" vertical="center"/>
    </xf>
    <xf numFmtId="3" fontId="55" fillId="12" borderId="2" xfId="1" applyNumberFormat="1" applyFont="1" applyFill="1" applyBorder="1" applyAlignment="1">
      <alignment horizontal="right" vertical="center" wrapText="1"/>
    </xf>
    <xf numFmtId="0" fontId="57" fillId="0" borderId="4" xfId="1" applyFont="1" applyBorder="1" applyAlignment="1">
      <alignment horizontal="left" vertical="center"/>
    </xf>
    <xf numFmtId="49" fontId="57" fillId="0" borderId="4" xfId="1" applyNumberFormat="1" applyFont="1" applyBorder="1" applyAlignment="1">
      <alignment horizontal="left" vertical="center"/>
    </xf>
    <xf numFmtId="0" fontId="57" fillId="0" borderId="4" xfId="1" applyFont="1" applyBorder="1" applyAlignment="1">
      <alignment vertical="center"/>
    </xf>
    <xf numFmtId="0" fontId="57" fillId="0" borderId="5" xfId="1" applyFont="1" applyBorder="1" applyAlignment="1">
      <alignment horizontal="left" vertical="center"/>
    </xf>
    <xf numFmtId="0" fontId="57" fillId="0" borderId="76" xfId="1" applyFont="1" applyBorder="1" applyAlignment="1">
      <alignment vertical="center"/>
    </xf>
    <xf numFmtId="0" fontId="0" fillId="13" borderId="0" xfId="0" applyFill="1"/>
    <xf numFmtId="165" fontId="57" fillId="9" borderId="4" xfId="1" applyNumberFormat="1" applyFont="1" applyFill="1" applyBorder="1" applyAlignment="1" applyProtection="1">
      <alignment horizontal="right" vertical="center" wrapText="1"/>
      <protection locked="0"/>
    </xf>
    <xf numFmtId="165" fontId="57" fillId="13" borderId="4" xfId="1" applyNumberFormat="1" applyFont="1" applyFill="1" applyBorder="1" applyAlignment="1" applyProtection="1">
      <alignment horizontal="right" vertical="center" wrapText="1"/>
      <protection locked="0"/>
    </xf>
    <xf numFmtId="165" fontId="57" fillId="13" borderId="76" xfId="1" applyNumberFormat="1" applyFont="1" applyFill="1" applyBorder="1" applyAlignment="1" applyProtection="1">
      <alignment horizontal="right" vertical="center" wrapText="1"/>
      <protection locked="0"/>
    </xf>
    <xf numFmtId="0" fontId="45" fillId="0" borderId="63" xfId="0" applyFont="1" applyBorder="1" applyAlignment="1">
      <alignment vertical="center" wrapText="1"/>
    </xf>
    <xf numFmtId="0" fontId="45" fillId="0" borderId="64" xfId="0" applyFont="1" applyBorder="1" applyAlignment="1">
      <alignment vertical="center" wrapText="1"/>
    </xf>
    <xf numFmtId="0" fontId="46" fillId="0" borderId="64" xfId="0" applyFont="1" applyBorder="1" applyAlignment="1">
      <alignment vertical="center" wrapText="1"/>
    </xf>
    <xf numFmtId="0" fontId="47" fillId="0" borderId="65" xfId="0" applyFont="1" applyBorder="1" applyAlignment="1">
      <alignment vertical="center" wrapText="1"/>
    </xf>
    <xf numFmtId="4" fontId="5" fillId="0" borderId="66" xfId="1" applyNumberFormat="1" applyFont="1" applyBorder="1" applyAlignment="1" applyProtection="1">
      <alignment vertical="center"/>
      <protection locked="0"/>
    </xf>
    <xf numFmtId="49" fontId="48" fillId="10" borderId="67" xfId="1" applyNumberFormat="1" applyFont="1" applyFill="1" applyBorder="1" applyAlignment="1">
      <alignment horizontal="left" vertical="center"/>
    </xf>
    <xf numFmtId="49" fontId="48" fillId="10" borderId="68" xfId="1" applyNumberFormat="1" applyFont="1" applyFill="1" applyBorder="1" applyAlignment="1">
      <alignment horizontal="left" vertical="center"/>
    </xf>
    <xf numFmtId="0" fontId="50" fillId="10" borderId="69" xfId="1" applyFont="1" applyFill="1" applyBorder="1" applyAlignment="1">
      <alignment horizontal="right" vertical="center" wrapText="1"/>
    </xf>
    <xf numFmtId="0" fontId="50" fillId="10" borderId="70" xfId="1" applyFont="1" applyFill="1" applyBorder="1" applyAlignment="1">
      <alignment horizontal="right" vertical="center" wrapText="1"/>
    </xf>
    <xf numFmtId="0" fontId="51" fillId="11" borderId="13" xfId="1" applyFont="1" applyFill="1" applyBorder="1" applyAlignment="1">
      <alignment horizontal="left" vertical="center" wrapText="1"/>
    </xf>
    <xf numFmtId="0" fontId="51" fillId="11" borderId="11" xfId="1" applyFont="1" applyFill="1" applyBorder="1" applyAlignment="1">
      <alignment horizontal="left" vertical="center" wrapText="1"/>
    </xf>
    <xf numFmtId="0" fontId="49" fillId="12" borderId="12" xfId="1" applyFont="1" applyFill="1" applyBorder="1" applyAlignment="1">
      <alignment horizontal="left" vertical="center"/>
    </xf>
    <xf numFmtId="0" fontId="49" fillId="12" borderId="3" xfId="1" applyFont="1" applyFill="1" applyBorder="1" applyAlignment="1">
      <alignment horizontal="left" vertical="center"/>
    </xf>
    <xf numFmtId="0" fontId="56" fillId="0" borderId="73" xfId="1" applyFont="1" applyBorder="1" applyAlignment="1">
      <alignment horizontal="center" vertical="center"/>
    </xf>
    <xf numFmtId="0" fontId="56" fillId="0" borderId="74" xfId="1" applyFont="1" applyBorder="1" applyAlignment="1">
      <alignment horizontal="center" vertical="center"/>
    </xf>
    <xf numFmtId="0" fontId="56" fillId="0" borderId="77" xfId="1" applyFont="1" applyBorder="1" applyAlignment="1">
      <alignment horizontal="center" vertical="center"/>
    </xf>
    <xf numFmtId="49" fontId="55" fillId="12" borderId="8" xfId="1" applyNumberFormat="1" applyFont="1" applyFill="1" applyBorder="1" applyAlignment="1">
      <alignment horizontal="center" vertical="center" wrapText="1"/>
    </xf>
    <xf numFmtId="49" fontId="55" fillId="12" borderId="75" xfId="1" applyNumberFormat="1" applyFont="1" applyFill="1" applyBorder="1" applyAlignment="1">
      <alignment horizontal="center"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Border="1" applyAlignment="1">
      <alignment horizontal="center" vertical="center" wrapText="1"/>
    </xf>
    <xf numFmtId="0" fontId="6" fillId="0" borderId="19" xfId="1" applyFont="1" applyBorder="1" applyAlignment="1">
      <alignment horizontal="center" vertical="center" wrapText="1"/>
    </xf>
    <xf numFmtId="0" fontId="25" fillId="7" borderId="42" xfId="1" applyFont="1" applyFill="1" applyBorder="1" applyAlignment="1" applyProtection="1">
      <alignment horizontal="center" vertical="center" wrapText="1"/>
      <protection hidden="1"/>
    </xf>
    <xf numFmtId="0" fontId="25" fillId="7" borderId="39" xfId="1" applyFont="1" applyFill="1" applyBorder="1" applyAlignment="1" applyProtection="1">
      <alignment horizontal="center" vertical="center" wrapText="1"/>
      <protection hidden="1"/>
    </xf>
    <xf numFmtId="49" fontId="24" fillId="7" borderId="47" xfId="1" applyNumberFormat="1" applyFont="1" applyFill="1" applyBorder="1" applyAlignment="1" applyProtection="1">
      <alignment horizontal="left" vertical="center"/>
      <protection hidden="1"/>
    </xf>
    <xf numFmtId="0" fontId="24" fillId="7" borderId="48" xfId="1" applyFont="1" applyFill="1" applyBorder="1" applyAlignment="1" applyProtection="1">
      <alignment horizontal="left" vertical="center"/>
      <protection hidden="1"/>
    </xf>
    <xf numFmtId="0" fontId="25" fillId="7" borderId="50" xfId="1" applyFont="1" applyFill="1" applyBorder="1" applyAlignment="1" applyProtection="1">
      <alignment horizontal="center" vertical="center" wrapText="1"/>
      <protection hidden="1"/>
    </xf>
    <xf numFmtId="0" fontId="25" fillId="7" borderId="51" xfId="1" applyFont="1" applyFill="1" applyBorder="1" applyAlignment="1" applyProtection="1">
      <alignment horizontal="center" vertical="center" wrapText="1"/>
      <protection hidden="1"/>
    </xf>
    <xf numFmtId="0" fontId="25" fillId="7" borderId="4" xfId="1" applyFont="1" applyFill="1" applyBorder="1" applyAlignment="1" applyProtection="1">
      <alignment horizontal="center" vertical="center" wrapText="1"/>
      <protection hidden="1"/>
    </xf>
    <xf numFmtId="0" fontId="25" fillId="7" borderId="52" xfId="1" applyFont="1" applyFill="1" applyBorder="1" applyAlignment="1" applyProtection="1">
      <alignment horizontal="center" vertical="center" wrapText="1"/>
      <protection hidden="1"/>
    </xf>
    <xf numFmtId="0" fontId="25" fillId="7" borderId="4" xfId="1" applyFont="1" applyFill="1" applyBorder="1" applyAlignment="1" applyProtection="1">
      <alignment horizontal="center" vertical="center"/>
      <protection hidden="1"/>
    </xf>
    <xf numFmtId="0" fontId="25" fillId="7" borderId="52" xfId="1" applyFont="1" applyFill="1" applyBorder="1" applyAlignment="1" applyProtection="1">
      <alignment horizontal="center" vertical="center"/>
      <protection hidden="1"/>
    </xf>
    <xf numFmtId="0" fontId="17" fillId="0" borderId="29" xfId="1" applyFont="1" applyBorder="1" applyAlignment="1">
      <alignment horizontal="left" vertical="center"/>
    </xf>
    <xf numFmtId="0" fontId="17" fillId="0" borderId="30" xfId="1" applyFont="1" applyBorder="1" applyAlignment="1">
      <alignment horizontal="left" vertical="center"/>
    </xf>
    <xf numFmtId="166" fontId="19" fillId="0" borderId="41" xfId="1" applyNumberFormat="1" applyFont="1" applyBorder="1" applyAlignment="1">
      <alignment horizontal="left" vertical="center"/>
    </xf>
    <xf numFmtId="166" fontId="19" fillId="0" borderId="30" xfId="1" applyNumberFormat="1" applyFont="1" applyBorder="1" applyAlignment="1">
      <alignment horizontal="left" vertical="center"/>
    </xf>
    <xf numFmtId="166" fontId="19" fillId="0" borderId="40" xfId="1" applyNumberFormat="1" applyFont="1" applyBorder="1" applyAlignment="1">
      <alignment horizontal="left" vertical="center"/>
    </xf>
    <xf numFmtId="0" fontId="17" fillId="0" borderId="42" xfId="1" applyFont="1" applyBorder="1" applyAlignment="1">
      <alignment horizontal="left" vertical="center"/>
    </xf>
    <xf numFmtId="0" fontId="17" fillId="0" borderId="3" xfId="1" applyFont="1" applyBorder="1" applyAlignment="1">
      <alignment horizontal="left" vertical="center"/>
    </xf>
    <xf numFmtId="0" fontId="17" fillId="0" borderId="8" xfId="1" applyFont="1" applyBorder="1" applyAlignment="1">
      <alignment horizontal="left" vertical="center"/>
    </xf>
    <xf numFmtId="0" fontId="17" fillId="0" borderId="0" xfId="1" applyFont="1" applyAlignment="1">
      <alignment horizontal="left" vertical="center"/>
    </xf>
    <xf numFmtId="49" fontId="23" fillId="0" borderId="0" xfId="1" applyNumberFormat="1" applyFont="1" applyAlignment="1">
      <alignment horizontal="left" vertical="center"/>
    </xf>
    <xf numFmtId="49" fontId="23" fillId="0" borderId="43" xfId="1" applyNumberFormat="1" applyFont="1" applyBorder="1" applyAlignment="1">
      <alignment horizontal="left" vertical="center"/>
    </xf>
    <xf numFmtId="0" fontId="17" fillId="0" borderId="41" xfId="1" applyFont="1" applyBorder="1" applyAlignment="1">
      <alignment horizontal="left" vertical="center"/>
    </xf>
    <xf numFmtId="0" fontId="17" fillId="0" borderId="12" xfId="1" applyFont="1" applyBorder="1" applyAlignment="1">
      <alignment horizontal="left" vertical="center"/>
    </xf>
    <xf numFmtId="0" fontId="17" fillId="0" borderId="35" xfId="1" applyFont="1" applyBorder="1" applyAlignment="1">
      <alignment horizontal="left" vertical="center"/>
    </xf>
    <xf numFmtId="0" fontId="17" fillId="0" borderId="36" xfId="1" applyFont="1" applyBorder="1" applyAlignment="1">
      <alignment horizontal="left" vertical="center"/>
    </xf>
    <xf numFmtId="0" fontId="17" fillId="0" borderId="26" xfId="1" applyFont="1" applyBorder="1" applyAlignment="1">
      <alignment horizontal="left" vertical="center"/>
    </xf>
    <xf numFmtId="0" fontId="19" fillId="0" borderId="3" xfId="1" applyFont="1" applyBorder="1" applyAlignment="1">
      <alignment horizontal="left" vertical="center" wrapText="1"/>
    </xf>
    <xf numFmtId="0" fontId="19" fillId="0" borderId="2" xfId="1" applyFont="1" applyBorder="1" applyAlignment="1">
      <alignment horizontal="left" vertical="center" wrapText="1"/>
    </xf>
    <xf numFmtId="0" fontId="17" fillId="0" borderId="38" xfId="1" applyFont="1" applyBorder="1" applyAlignment="1">
      <alignment horizontal="left" vertical="center"/>
    </xf>
    <xf numFmtId="49" fontId="20" fillId="0" borderId="3" xfId="1" applyNumberFormat="1" applyFont="1" applyBorder="1" applyAlignment="1">
      <alignment horizontal="left" vertical="center"/>
    </xf>
    <xf numFmtId="49" fontId="20" fillId="0" borderId="2" xfId="1" applyNumberFormat="1" applyFont="1" applyBorder="1" applyAlignment="1">
      <alignment horizontal="left" vertical="center"/>
    </xf>
    <xf numFmtId="0" fontId="8" fillId="0" borderId="25" xfId="1" applyFont="1" applyBorder="1" applyAlignment="1">
      <alignment horizontal="left" vertical="top" wrapText="1"/>
    </xf>
    <xf numFmtId="0" fontId="8" fillId="0" borderId="26" xfId="1" applyFont="1" applyBorder="1" applyAlignment="1">
      <alignment horizontal="left" vertical="top" wrapText="1"/>
    </xf>
    <xf numFmtId="0" fontId="11" fillId="0" borderId="29" xfId="1" applyFont="1" applyBorder="1" applyAlignment="1">
      <alignment horizontal="left" vertical="top"/>
    </xf>
    <xf numFmtId="0" fontId="11" fillId="0" borderId="30" xfId="1" applyFont="1" applyBorder="1" applyAlignment="1">
      <alignment horizontal="left" vertical="top"/>
    </xf>
    <xf numFmtId="0" fontId="11" fillId="3" borderId="13" xfId="1" applyFont="1" applyFill="1" applyBorder="1" applyAlignment="1">
      <alignment horizontal="center" vertical="center" wrapText="1"/>
    </xf>
    <xf numFmtId="0" fontId="11" fillId="3" borderId="11" xfId="1" applyFont="1" applyFill="1" applyBorder="1" applyAlignment="1">
      <alignment horizontal="center" vertical="center" wrapText="1"/>
    </xf>
    <xf numFmtId="7" fontId="11" fillId="3" borderId="9" xfId="1" applyNumberFormat="1" applyFont="1" applyFill="1" applyBorder="1" applyAlignment="1">
      <alignment horizontal="right" vertical="center"/>
    </xf>
    <xf numFmtId="7" fontId="11" fillId="3" borderId="28" xfId="1" applyNumberFormat="1" applyFont="1" applyFill="1" applyBorder="1" applyAlignment="1">
      <alignment horizontal="right" vertical="center"/>
    </xf>
    <xf numFmtId="49" fontId="14" fillId="0" borderId="3" xfId="1" applyNumberFormat="1" applyFont="1" applyBorder="1" applyAlignment="1">
      <alignment horizontal="left" vertical="top"/>
    </xf>
    <xf numFmtId="0" fontId="16" fillId="6" borderId="34" xfId="1" applyFont="1" applyFill="1" applyBorder="1" applyAlignment="1">
      <alignment horizontal="center" vertical="center"/>
    </xf>
    <xf numFmtId="0" fontId="16" fillId="6" borderId="28" xfId="1" applyFont="1" applyFill="1" applyBorder="1" applyAlignment="1">
      <alignment horizontal="center" vertical="center"/>
    </xf>
  </cellXfs>
  <cellStyles count="5">
    <cellStyle name="Čárka 2" xfId="2"/>
    <cellStyle name="Normální" xfId="0" builtinId="0"/>
    <cellStyle name="Normální 2" xfId="1"/>
    <cellStyle name="Normální 3" xfId="3"/>
    <cellStyle name="Normální 36" xfId="4"/>
  </cellStyles>
  <dxfs count="4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2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2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2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view="pageBreakPreview" zoomScale="85" zoomScaleNormal="100" zoomScaleSheetLayoutView="85" workbookViewId="0">
      <selection activeCell="B6" sqref="B6"/>
    </sheetView>
  </sheetViews>
  <sheetFormatPr defaultRowHeight="14.25" x14ac:dyDescent="0.2"/>
  <cols>
    <col min="2" max="2" width="65" customWidth="1"/>
    <col min="3" max="4" width="23.19921875" customWidth="1"/>
  </cols>
  <sheetData>
    <row r="1" spans="1:4" ht="24.75" x14ac:dyDescent="0.2">
      <c r="A1" s="118" t="s">
        <v>78</v>
      </c>
      <c r="B1" s="119"/>
      <c r="C1" s="95" t="s">
        <v>79</v>
      </c>
      <c r="D1" s="96" t="s">
        <v>80</v>
      </c>
    </row>
    <row r="2" spans="1:4" ht="18.75" thickBot="1" x14ac:dyDescent="0.25">
      <c r="A2" s="120" t="s">
        <v>81</v>
      </c>
      <c r="B2" s="121"/>
      <c r="C2" s="97">
        <f>ROUND(SUM(C3:C38),2)</f>
        <v>0</v>
      </c>
      <c r="D2" s="98">
        <f>ROUND(SUM(D3:D38),2)</f>
        <v>0</v>
      </c>
    </row>
    <row r="3" spans="1:4" ht="24" thickTop="1" thickBot="1" x14ac:dyDescent="0.25">
      <c r="A3" s="99"/>
      <c r="B3" s="99"/>
      <c r="C3" s="100"/>
      <c r="D3" s="100"/>
    </row>
    <row r="4" spans="1:4" ht="18.75" thickTop="1" x14ac:dyDescent="0.2">
      <c r="A4" s="122" t="s">
        <v>82</v>
      </c>
      <c r="B4" s="123"/>
      <c r="C4" s="101" t="s">
        <v>83</v>
      </c>
      <c r="D4" s="102">
        <f>SUM(C6:C11)</f>
        <v>0</v>
      </c>
    </row>
    <row r="5" spans="1:4" x14ac:dyDescent="0.2">
      <c r="A5" s="124" t="s">
        <v>75</v>
      </c>
      <c r="B5" s="125"/>
      <c r="C5" s="103" t="s">
        <v>84</v>
      </c>
      <c r="D5" s="126"/>
    </row>
    <row r="6" spans="1:4" x14ac:dyDescent="0.2">
      <c r="A6" s="129"/>
      <c r="B6" s="104" t="s">
        <v>85</v>
      </c>
      <c r="C6" s="111"/>
      <c r="D6" s="127"/>
    </row>
    <row r="7" spans="1:4" x14ac:dyDescent="0.2">
      <c r="A7" s="129"/>
      <c r="B7" s="104" t="s">
        <v>86</v>
      </c>
      <c r="C7" s="111"/>
      <c r="D7" s="127"/>
    </row>
    <row r="8" spans="1:4" x14ac:dyDescent="0.2">
      <c r="A8" s="129"/>
      <c r="B8" s="105" t="s">
        <v>87</v>
      </c>
      <c r="C8" s="110">
        <f>'Požadavky na výkon a fukci'!E5</f>
        <v>0</v>
      </c>
      <c r="D8" s="127"/>
    </row>
    <row r="9" spans="1:4" x14ac:dyDescent="0.2">
      <c r="A9" s="129"/>
      <c r="B9" s="106" t="s">
        <v>88</v>
      </c>
      <c r="C9" s="111"/>
      <c r="D9" s="127"/>
    </row>
    <row r="10" spans="1:4" x14ac:dyDescent="0.2">
      <c r="A10" s="129"/>
      <c r="B10" s="107" t="s">
        <v>89</v>
      </c>
      <c r="C10" s="110">
        <f>'SO 98-98'!K2</f>
        <v>0</v>
      </c>
      <c r="D10" s="127"/>
    </row>
    <row r="11" spans="1:4" ht="15" thickBot="1" x14ac:dyDescent="0.25">
      <c r="A11" s="130"/>
      <c r="B11" s="108" t="s">
        <v>90</v>
      </c>
      <c r="C11" s="112"/>
      <c r="D11" s="128"/>
    </row>
    <row r="12" spans="1:4" ht="15" thickTop="1" x14ac:dyDescent="0.2"/>
    <row r="13" spans="1:4" x14ac:dyDescent="0.2">
      <c r="B13" s="109" t="s">
        <v>93</v>
      </c>
    </row>
  </sheetData>
  <mergeCells count="6">
    <mergeCell ref="A1:B1"/>
    <mergeCell ref="A2:B2"/>
    <mergeCell ref="A4:B4"/>
    <mergeCell ref="A5:B5"/>
    <mergeCell ref="D5:D11"/>
    <mergeCell ref="A6:A11"/>
  </mergeCells>
  <conditionalFormatting sqref="A5:B5">
    <cfRule type="expression" dxfId="43" priority="1">
      <formula>$A$5="Název stavby"</formula>
    </cfRule>
  </conditionalFormatting>
  <pageMargins left="0.70866141732283472" right="0.70866141732283472" top="0.78740157480314965" bottom="0.78740157480314965" header="0.31496062992125984" footer="0.31496062992125984"/>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0"/>
  <sheetViews>
    <sheetView tabSelected="1" zoomScale="115" zoomScaleNormal="115" zoomScalePageLayoutView="70" workbookViewId="0">
      <selection activeCell="A2" sqref="A2:C2"/>
    </sheetView>
  </sheetViews>
  <sheetFormatPr defaultRowHeight="15" x14ac:dyDescent="0.25"/>
  <cols>
    <col min="1" max="1" width="11.09765625" style="2" customWidth="1"/>
    <col min="2" max="2" width="23.19921875" style="11" customWidth="1"/>
    <col min="3" max="3" width="101.69921875" style="11" customWidth="1"/>
    <col min="4" max="4" width="19.19921875" style="11" customWidth="1"/>
    <col min="5" max="5" width="21.19921875" style="2" customWidth="1"/>
    <col min="6" max="6" width="8.796875" style="2"/>
    <col min="7" max="22" width="4" style="2" customWidth="1"/>
    <col min="23" max="16384" width="8.796875" style="2"/>
  </cols>
  <sheetData>
    <row r="1" spans="1:5" ht="39" customHeight="1" thickBot="1" x14ac:dyDescent="0.3">
      <c r="A1" s="61" t="s">
        <v>10</v>
      </c>
      <c r="B1" s="131" t="s">
        <v>75</v>
      </c>
      <c r="C1" s="131"/>
      <c r="D1" s="131"/>
      <c r="E1" s="132"/>
    </row>
    <row r="2" spans="1:5" ht="39" customHeight="1" thickBot="1" x14ac:dyDescent="0.3">
      <c r="A2" s="133" t="s">
        <v>1</v>
      </c>
      <c r="B2" s="134"/>
      <c r="C2" s="134"/>
      <c r="D2" s="1" t="s">
        <v>2</v>
      </c>
      <c r="E2" s="91"/>
    </row>
    <row r="3" spans="1:5" s="5" customFormat="1" ht="21.75" customHeight="1" x14ac:dyDescent="0.2">
      <c r="A3" s="3"/>
      <c r="B3" s="4"/>
      <c r="C3" s="135" t="s">
        <v>3</v>
      </c>
      <c r="D3" s="136"/>
      <c r="E3" s="92"/>
    </row>
    <row r="4" spans="1:5" s="5" customFormat="1" ht="36" customHeight="1" thickBot="1" x14ac:dyDescent="0.25">
      <c r="A4" s="6" t="s">
        <v>4</v>
      </c>
      <c r="B4" s="7" t="s">
        <v>5</v>
      </c>
      <c r="C4" s="8" t="s">
        <v>6</v>
      </c>
      <c r="D4" s="9" t="s">
        <v>71</v>
      </c>
      <c r="E4" s="93" t="s">
        <v>7</v>
      </c>
    </row>
    <row r="5" spans="1:5" s="10" customFormat="1" ht="368.25" customHeight="1" thickTop="1" thickBot="1" x14ac:dyDescent="0.25">
      <c r="A5" s="113" t="s">
        <v>77</v>
      </c>
      <c r="B5" s="114" t="s">
        <v>76</v>
      </c>
      <c r="C5" s="115" t="s">
        <v>99</v>
      </c>
      <c r="D5" s="116" t="s">
        <v>74</v>
      </c>
      <c r="E5" s="117"/>
    </row>
    <row r="6" spans="1:5" ht="75" customHeight="1" x14ac:dyDescent="0.25">
      <c r="E6" s="94"/>
    </row>
    <row r="7" spans="1:5" x14ac:dyDescent="0.25">
      <c r="E7" s="94"/>
    </row>
    <row r="8" spans="1:5" x14ac:dyDescent="0.25">
      <c r="E8" s="94"/>
    </row>
    <row r="9" spans="1:5" x14ac:dyDescent="0.25">
      <c r="E9" s="94"/>
    </row>
    <row r="10" spans="1:5" x14ac:dyDescent="0.25">
      <c r="E10" s="94"/>
    </row>
    <row r="11" spans="1:5" x14ac:dyDescent="0.25">
      <c r="E11" s="94"/>
    </row>
    <row r="12" spans="1:5" x14ac:dyDescent="0.25">
      <c r="E12" s="94"/>
    </row>
    <row r="13" spans="1:5" x14ac:dyDescent="0.25">
      <c r="E13" s="94"/>
    </row>
    <row r="14" spans="1:5" x14ac:dyDescent="0.25">
      <c r="E14" s="94"/>
    </row>
    <row r="15" spans="1:5" x14ac:dyDescent="0.25">
      <c r="E15" s="94"/>
    </row>
    <row r="16" spans="1:5" x14ac:dyDescent="0.25">
      <c r="E16" s="94"/>
    </row>
    <row r="17" spans="5:5" x14ac:dyDescent="0.25">
      <c r="E17" s="94"/>
    </row>
    <row r="18" spans="5:5" x14ac:dyDescent="0.25">
      <c r="E18" s="94"/>
    </row>
    <row r="19" spans="5:5" x14ac:dyDescent="0.25">
      <c r="E19" s="94"/>
    </row>
    <row r="20" spans="5:5" x14ac:dyDescent="0.25">
      <c r="E20" s="94"/>
    </row>
    <row r="21" spans="5:5" x14ac:dyDescent="0.25">
      <c r="E21" s="94"/>
    </row>
    <row r="22" spans="5:5" x14ac:dyDescent="0.25">
      <c r="E22" s="94"/>
    </row>
    <row r="23" spans="5:5" x14ac:dyDescent="0.25">
      <c r="E23" s="94"/>
    </row>
    <row r="24" spans="5:5" x14ac:dyDescent="0.25">
      <c r="E24" s="94"/>
    </row>
    <row r="25" spans="5:5" x14ac:dyDescent="0.25">
      <c r="E25" s="94"/>
    </row>
    <row r="26" spans="5:5" x14ac:dyDescent="0.25">
      <c r="E26" s="94"/>
    </row>
    <row r="27" spans="5:5" x14ac:dyDescent="0.25">
      <c r="E27" s="94"/>
    </row>
    <row r="28" spans="5:5" x14ac:dyDescent="0.25">
      <c r="E28" s="94"/>
    </row>
    <row r="29" spans="5:5" x14ac:dyDescent="0.25">
      <c r="E29" s="94"/>
    </row>
    <row r="30" spans="5:5" x14ac:dyDescent="0.25">
      <c r="E30" s="94"/>
    </row>
  </sheetData>
  <mergeCells count="3">
    <mergeCell ref="B1:E1"/>
    <mergeCell ref="A2:C2"/>
    <mergeCell ref="C3:D3"/>
  </mergeCells>
  <conditionalFormatting sqref="A1">
    <cfRule type="expression" dxfId="42" priority="1">
      <formula>$A$1="Stavba X:"</formula>
    </cfRule>
  </conditionalFormatting>
  <conditionalFormatting sqref="B1:E1">
    <cfRule type="expression" dxfId="41" priority="2">
      <formula>$B$1="Název stavby"</formula>
    </cfRule>
  </conditionalFormatting>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40"/>
  <sheetViews>
    <sheetView showGridLines="0" topLeftCell="B1" zoomScale="70" zoomScaleNormal="70" workbookViewId="0">
      <selection activeCell="F2" sqref="F2"/>
    </sheetView>
  </sheetViews>
  <sheetFormatPr defaultColWidth="6.3984375" defaultRowHeight="11.25" x14ac:dyDescent="0.2"/>
  <cols>
    <col min="1" max="1" width="2.19921875" style="58" hidden="1" customWidth="1"/>
    <col min="2" max="2" width="6" style="58" customWidth="1"/>
    <col min="3" max="3" width="7.3984375" style="58" customWidth="1"/>
    <col min="4" max="4" width="7" style="58" customWidth="1"/>
    <col min="5" max="5" width="8" style="58" customWidth="1"/>
    <col min="6" max="6" width="57.296875" style="58" customWidth="1"/>
    <col min="7" max="7" width="6.296875" style="60" customWidth="1"/>
    <col min="8" max="8" width="9.09765625" style="60" customWidth="1"/>
    <col min="9" max="9" width="7.59765625" style="60" customWidth="1"/>
    <col min="10" max="10" width="7.09765625" style="60" customWidth="1"/>
    <col min="11" max="11" width="9" style="60" customWidth="1"/>
    <col min="12" max="12" width="13.296875" style="60" customWidth="1"/>
    <col min="13" max="14" width="19.796875" style="58" customWidth="1"/>
    <col min="15" max="15" width="6.3984375" style="58" customWidth="1"/>
    <col min="16" max="16384" width="6.3984375" style="58"/>
  </cols>
  <sheetData>
    <row r="1" spans="1:15" s="62" customFormat="1" ht="30.75" customHeight="1" thickTop="1" thickBot="1" x14ac:dyDescent="0.25">
      <c r="B1" s="168" t="s">
        <v>73</v>
      </c>
      <c r="C1" s="169"/>
      <c r="D1" s="169"/>
      <c r="E1" s="63"/>
      <c r="F1" s="63" t="s">
        <v>8</v>
      </c>
      <c r="G1" s="63"/>
      <c r="H1" s="64"/>
      <c r="I1" s="65"/>
      <c r="J1" s="66"/>
      <c r="K1" s="66"/>
      <c r="L1" s="67" t="s">
        <v>9</v>
      </c>
      <c r="M1" s="68"/>
    </row>
    <row r="2" spans="1:15" s="62" customFormat="1" ht="57" customHeight="1" thickTop="1" thickBot="1" x14ac:dyDescent="0.25">
      <c r="B2" s="170" t="s">
        <v>10</v>
      </c>
      <c r="C2" s="171"/>
      <c r="D2" s="13"/>
      <c r="E2" s="14"/>
      <c r="F2" s="69" t="str">
        <f>'Požadavky na výkon a fukci'!B1</f>
        <v>Modernizace ŽST Františkovy Lázně</v>
      </c>
      <c r="G2" s="14"/>
      <c r="H2" s="70"/>
      <c r="I2" s="172" t="s">
        <v>11</v>
      </c>
      <c r="J2" s="173"/>
      <c r="K2" s="174">
        <f>SUM(L26+L40)</f>
        <v>0</v>
      </c>
      <c r="L2" s="175"/>
    </row>
    <row r="3" spans="1:15" s="62" customFormat="1" ht="42.75" customHeight="1" thickTop="1" thickBot="1" x14ac:dyDescent="0.25">
      <c r="B3" s="71" t="s">
        <v>12</v>
      </c>
      <c r="C3" s="72"/>
      <c r="D3" s="176" t="s">
        <v>9</v>
      </c>
      <c r="E3" s="176"/>
      <c r="F3" s="73" t="s">
        <v>13</v>
      </c>
      <c r="G3" s="74"/>
      <c r="H3" s="75"/>
      <c r="I3" s="76"/>
      <c r="J3" s="77"/>
      <c r="K3" s="177"/>
      <c r="L3" s="178"/>
    </row>
    <row r="4" spans="1:15" s="62" customFormat="1" ht="18" customHeight="1" thickTop="1" x14ac:dyDescent="0.2">
      <c r="B4" s="159" t="s">
        <v>14</v>
      </c>
      <c r="C4" s="153"/>
      <c r="D4" s="160"/>
      <c r="E4" s="78"/>
      <c r="F4" s="79" t="s">
        <v>15</v>
      </c>
      <c r="G4" s="80"/>
      <c r="H4" s="81"/>
      <c r="I4" s="161" t="s">
        <v>16</v>
      </c>
      <c r="J4" s="162"/>
      <c r="K4" s="82"/>
      <c r="L4" s="83"/>
    </row>
    <row r="5" spans="1:15" s="62" customFormat="1" ht="18" customHeight="1" x14ac:dyDescent="0.2">
      <c r="B5" s="84" t="s">
        <v>17</v>
      </c>
      <c r="C5" s="85"/>
      <c r="D5" s="85"/>
      <c r="E5" s="15" t="s">
        <v>92</v>
      </c>
      <c r="F5" s="163"/>
      <c r="G5" s="163"/>
      <c r="H5" s="164"/>
      <c r="I5" s="165" t="s">
        <v>18</v>
      </c>
      <c r="J5" s="160"/>
      <c r="K5" s="16" t="s">
        <v>98</v>
      </c>
      <c r="L5" s="86"/>
    </row>
    <row r="6" spans="1:15" s="62" customFormat="1" ht="18" customHeight="1" x14ac:dyDescent="0.2">
      <c r="B6" s="84" t="s">
        <v>19</v>
      </c>
      <c r="C6" s="85"/>
      <c r="D6" s="85"/>
      <c r="E6" s="16" t="s">
        <v>20</v>
      </c>
      <c r="F6" s="166"/>
      <c r="G6" s="166"/>
      <c r="H6" s="167"/>
      <c r="I6" s="165" t="s">
        <v>21</v>
      </c>
      <c r="J6" s="160"/>
      <c r="K6" s="16" t="s">
        <v>91</v>
      </c>
      <c r="L6" s="86"/>
      <c r="O6" s="87"/>
    </row>
    <row r="7" spans="1:15" s="62" customFormat="1" ht="18" customHeight="1" x14ac:dyDescent="0.2">
      <c r="B7" s="147" t="s">
        <v>22</v>
      </c>
      <c r="C7" s="148"/>
      <c r="D7" s="148"/>
      <c r="E7" s="17"/>
      <c r="F7" s="149" t="s">
        <v>23</v>
      </c>
      <c r="G7" s="150"/>
      <c r="H7" s="151"/>
      <c r="I7" s="152" t="s">
        <v>24</v>
      </c>
      <c r="J7" s="153"/>
      <c r="K7" s="18">
        <v>2023</v>
      </c>
      <c r="L7" s="86"/>
      <c r="O7" s="88"/>
    </row>
    <row r="8" spans="1:15" s="62" customFormat="1" ht="19.5" customHeight="1" thickBot="1" x14ac:dyDescent="0.25">
      <c r="B8" s="154" t="s">
        <v>25</v>
      </c>
      <c r="C8" s="155"/>
      <c r="D8" s="155"/>
      <c r="E8" s="19"/>
      <c r="F8" s="89" t="s">
        <v>72</v>
      </c>
      <c r="G8" s="156"/>
      <c r="H8" s="157"/>
      <c r="I8" s="158" t="s">
        <v>26</v>
      </c>
      <c r="J8" s="148"/>
      <c r="K8" s="20">
        <v>45163</v>
      </c>
      <c r="L8" s="90"/>
    </row>
    <row r="9" spans="1:15" s="12" customFormat="1" ht="9.75" customHeight="1" x14ac:dyDescent="0.2">
      <c r="B9" s="139" t="s">
        <v>0</v>
      </c>
      <c r="C9" s="140"/>
      <c r="D9" s="140"/>
      <c r="E9" s="140"/>
      <c r="F9" s="140"/>
      <c r="G9" s="140"/>
      <c r="H9" s="140"/>
      <c r="I9" s="140"/>
      <c r="J9" s="140"/>
      <c r="K9" s="21" t="s">
        <v>18</v>
      </c>
      <c r="L9" s="22">
        <v>0</v>
      </c>
    </row>
    <row r="10" spans="1:15" s="12" customFormat="1" ht="15" customHeight="1" x14ac:dyDescent="0.2">
      <c r="B10" s="141" t="s">
        <v>27</v>
      </c>
      <c r="C10" s="143" t="s">
        <v>28</v>
      </c>
      <c r="D10" s="143" t="s">
        <v>29</v>
      </c>
      <c r="E10" s="143" t="s">
        <v>30</v>
      </c>
      <c r="F10" s="145" t="s">
        <v>31</v>
      </c>
      <c r="G10" s="145" t="s">
        <v>32</v>
      </c>
      <c r="H10" s="145" t="s">
        <v>33</v>
      </c>
      <c r="I10" s="143" t="s">
        <v>34</v>
      </c>
      <c r="J10" s="143" t="s">
        <v>35</v>
      </c>
      <c r="K10" s="137" t="s">
        <v>36</v>
      </c>
      <c r="L10" s="138"/>
    </row>
    <row r="11" spans="1:15" s="12" customFormat="1" ht="15" customHeight="1" x14ac:dyDescent="0.2">
      <c r="B11" s="141"/>
      <c r="C11" s="143"/>
      <c r="D11" s="143"/>
      <c r="E11" s="143"/>
      <c r="F11" s="145"/>
      <c r="G11" s="145"/>
      <c r="H11" s="145"/>
      <c r="I11" s="143"/>
      <c r="J11" s="143"/>
      <c r="K11" s="137"/>
      <c r="L11" s="138"/>
    </row>
    <row r="12" spans="1:15" s="12" customFormat="1" ht="12.75" customHeight="1" thickBot="1" x14ac:dyDescent="0.25">
      <c r="B12" s="142"/>
      <c r="C12" s="144"/>
      <c r="D12" s="144"/>
      <c r="E12" s="144"/>
      <c r="F12" s="146"/>
      <c r="G12" s="146"/>
      <c r="H12" s="146"/>
      <c r="I12" s="144"/>
      <c r="J12" s="144"/>
      <c r="K12" s="23" t="s">
        <v>37</v>
      </c>
      <c r="L12" s="24" t="s">
        <v>38</v>
      </c>
    </row>
    <row r="13" spans="1:15" s="31" customFormat="1" ht="15" customHeight="1" thickBot="1" x14ac:dyDescent="0.25">
      <c r="A13" s="25" t="s">
        <v>39</v>
      </c>
      <c r="B13" s="26" t="s">
        <v>40</v>
      </c>
      <c r="C13" s="27">
        <v>1</v>
      </c>
      <c r="D13" s="28"/>
      <c r="E13" s="28"/>
      <c r="F13" s="29" t="s">
        <v>41</v>
      </c>
      <c r="G13" s="27"/>
      <c r="H13" s="27"/>
      <c r="I13" s="27"/>
      <c r="J13" s="27"/>
      <c r="K13" s="27"/>
      <c r="L13" s="30"/>
    </row>
    <row r="14" spans="1:15" s="31" customFormat="1" ht="13.5" customHeight="1" thickBot="1" x14ac:dyDescent="0.25">
      <c r="A14" s="31" t="s">
        <v>42</v>
      </c>
      <c r="B14" s="32">
        <f>1+MAX($B$13:B13)</f>
        <v>1</v>
      </c>
      <c r="C14" s="33" t="s">
        <v>43</v>
      </c>
      <c r="D14" s="34"/>
      <c r="E14" s="35" t="s">
        <v>44</v>
      </c>
      <c r="F14" s="36" t="s">
        <v>45</v>
      </c>
      <c r="G14" s="35" t="s">
        <v>46</v>
      </c>
      <c r="H14" s="37">
        <v>1</v>
      </c>
      <c r="I14" s="35"/>
      <c r="J14" s="38" t="str">
        <f>IF(I14=0,"",I14*H14)</f>
        <v/>
      </c>
      <c r="K14" s="39"/>
      <c r="L14" s="40">
        <f>ROUND((ROUND(H14,3))*(ROUND(K14,2)),2)</f>
        <v>0</v>
      </c>
    </row>
    <row r="15" spans="1:15" s="31" customFormat="1" ht="12.75" customHeight="1" x14ac:dyDescent="0.2">
      <c r="A15" s="31" t="s">
        <v>47</v>
      </c>
      <c r="B15" s="41"/>
      <c r="F15" s="42" t="s">
        <v>48</v>
      </c>
      <c r="G15" s="43"/>
      <c r="H15" s="43"/>
      <c r="I15" s="43"/>
      <c r="J15" s="43"/>
      <c r="K15" s="43"/>
      <c r="L15" s="44"/>
    </row>
    <row r="16" spans="1:15" s="31" customFormat="1" ht="12.75" customHeight="1" x14ac:dyDescent="0.2">
      <c r="A16" s="31" t="s">
        <v>49</v>
      </c>
      <c r="B16" s="41"/>
      <c r="F16" s="45" t="s">
        <v>50</v>
      </c>
      <c r="G16" s="43"/>
      <c r="H16" s="43"/>
      <c r="I16" s="43"/>
      <c r="J16" s="43"/>
      <c r="K16" s="43"/>
      <c r="L16" s="44"/>
    </row>
    <row r="17" spans="1:12" s="31" customFormat="1" ht="72" customHeight="1" thickBot="1" x14ac:dyDescent="0.25">
      <c r="A17" s="31" t="s">
        <v>51</v>
      </c>
      <c r="B17" s="46"/>
      <c r="C17" s="47"/>
      <c r="D17" s="47"/>
      <c r="E17" s="47"/>
      <c r="F17" s="48" t="s">
        <v>52</v>
      </c>
      <c r="G17" s="49"/>
      <c r="H17" s="49"/>
      <c r="I17" s="49"/>
      <c r="J17" s="49"/>
      <c r="K17" s="49"/>
      <c r="L17" s="50"/>
    </row>
    <row r="18" spans="1:12" s="31" customFormat="1" ht="13.5" customHeight="1" thickBot="1" x14ac:dyDescent="0.25">
      <c r="A18" s="31" t="s">
        <v>42</v>
      </c>
      <c r="B18" s="51">
        <f>1+MAX($B$13:B17)</f>
        <v>2</v>
      </c>
      <c r="C18" s="33" t="s">
        <v>53</v>
      </c>
      <c r="D18" s="34"/>
      <c r="E18" s="35" t="s">
        <v>44</v>
      </c>
      <c r="F18" s="36" t="s">
        <v>54</v>
      </c>
      <c r="G18" s="35" t="s">
        <v>46</v>
      </c>
      <c r="H18" s="37">
        <v>1</v>
      </c>
      <c r="I18" s="35"/>
      <c r="J18" s="38" t="str">
        <f>IF(I18=0,"",I18*H18)</f>
        <v/>
      </c>
      <c r="K18" s="39"/>
      <c r="L18" s="40">
        <f>ROUND((ROUND(H18,3))*(ROUND(K18,2)),2)</f>
        <v>0</v>
      </c>
    </row>
    <row r="19" spans="1:12" s="31" customFormat="1" ht="12.75" customHeight="1" x14ac:dyDescent="0.2">
      <c r="A19" s="31" t="s">
        <v>47</v>
      </c>
      <c r="B19" s="41"/>
      <c r="F19" s="42" t="s">
        <v>55</v>
      </c>
      <c r="G19" s="43"/>
      <c r="H19" s="43"/>
      <c r="I19" s="43"/>
      <c r="J19" s="43"/>
      <c r="K19" s="43"/>
      <c r="L19" s="44"/>
    </row>
    <row r="20" spans="1:12" s="31" customFormat="1" ht="12.75" customHeight="1" x14ac:dyDescent="0.2">
      <c r="A20" s="31" t="s">
        <v>49</v>
      </c>
      <c r="B20" s="41"/>
      <c r="F20" s="45" t="s">
        <v>50</v>
      </c>
      <c r="G20" s="43"/>
      <c r="H20" s="43"/>
      <c r="I20" s="43"/>
      <c r="J20" s="43"/>
      <c r="K20" s="43"/>
      <c r="L20" s="44"/>
    </row>
    <row r="21" spans="1:12" s="31" customFormat="1" ht="81" customHeight="1" thickBot="1" x14ac:dyDescent="0.25">
      <c r="A21" s="31" t="s">
        <v>51</v>
      </c>
      <c r="B21" s="46"/>
      <c r="C21" s="47"/>
      <c r="D21" s="47"/>
      <c r="E21" s="47"/>
      <c r="F21" s="48" t="s">
        <v>56</v>
      </c>
      <c r="G21" s="49"/>
      <c r="H21" s="49"/>
      <c r="I21" s="49"/>
      <c r="J21" s="49"/>
      <c r="K21" s="49"/>
      <c r="L21" s="50"/>
    </row>
    <row r="22" spans="1:12" s="31" customFormat="1" ht="13.5" customHeight="1" thickBot="1" x14ac:dyDescent="0.25">
      <c r="A22" s="31" t="s">
        <v>42</v>
      </c>
      <c r="B22" s="51">
        <f>1+MAX($B$13:B21)</f>
        <v>3</v>
      </c>
      <c r="C22" s="33" t="s">
        <v>57</v>
      </c>
      <c r="D22" s="34"/>
      <c r="E22" s="35" t="s">
        <v>44</v>
      </c>
      <c r="F22" s="36" t="s">
        <v>58</v>
      </c>
      <c r="G22" s="35" t="s">
        <v>46</v>
      </c>
      <c r="H22" s="37">
        <v>1</v>
      </c>
      <c r="I22" s="35"/>
      <c r="J22" s="38" t="str">
        <f>IF(I22=0,"",I22*H22)</f>
        <v/>
      </c>
      <c r="K22" s="39"/>
      <c r="L22" s="40">
        <f>ROUND((ROUND(H22,3))*(ROUND(K22,2)),2)</f>
        <v>0</v>
      </c>
    </row>
    <row r="23" spans="1:12" s="31" customFormat="1" ht="12.75" customHeight="1" x14ac:dyDescent="0.2">
      <c r="A23" s="31" t="s">
        <v>47</v>
      </c>
      <c r="B23" s="41"/>
      <c r="F23" s="42" t="s">
        <v>59</v>
      </c>
      <c r="G23" s="43"/>
      <c r="H23" s="43"/>
      <c r="I23" s="43"/>
      <c r="J23" s="43"/>
      <c r="K23" s="43"/>
      <c r="L23" s="44"/>
    </row>
    <row r="24" spans="1:12" s="31" customFormat="1" ht="12.75" customHeight="1" x14ac:dyDescent="0.2">
      <c r="A24" s="31" t="s">
        <v>49</v>
      </c>
      <c r="B24" s="41"/>
      <c r="F24" s="45" t="s">
        <v>50</v>
      </c>
      <c r="G24" s="43"/>
      <c r="H24" s="43"/>
      <c r="I24" s="43"/>
      <c r="J24" s="43"/>
      <c r="K24" s="43"/>
      <c r="L24" s="44"/>
    </row>
    <row r="25" spans="1:12" s="31" customFormat="1" ht="42.75" customHeight="1" thickBot="1" x14ac:dyDescent="0.25">
      <c r="A25" s="31" t="s">
        <v>51</v>
      </c>
      <c r="B25" s="46"/>
      <c r="C25" s="47"/>
      <c r="D25" s="47"/>
      <c r="E25" s="47"/>
      <c r="F25" s="48" t="s">
        <v>60</v>
      </c>
      <c r="G25" s="49"/>
      <c r="H25" s="49"/>
      <c r="I25" s="49"/>
      <c r="J25" s="49"/>
      <c r="K25" s="49"/>
      <c r="L25" s="50"/>
    </row>
    <row r="26" spans="1:12" ht="13.5" thickBot="1" x14ac:dyDescent="0.25">
      <c r="A26" s="52" t="s">
        <v>61</v>
      </c>
      <c r="B26" s="53" t="s">
        <v>62</v>
      </c>
      <c r="C26" s="54" t="s">
        <v>63</v>
      </c>
      <c r="D26" s="55"/>
      <c r="E26" s="55"/>
      <c r="F26" s="56" t="s">
        <v>41</v>
      </c>
      <c r="G26" s="54"/>
      <c r="H26" s="54"/>
      <c r="I26" s="54"/>
      <c r="J26" s="54"/>
      <c r="K26" s="54"/>
      <c r="L26" s="57">
        <f>SUM(L14:L25)</f>
        <v>0</v>
      </c>
    </row>
    <row r="27" spans="1:12" ht="13.5" thickBot="1" x14ac:dyDescent="0.25">
      <c r="A27" s="25" t="s">
        <v>39</v>
      </c>
      <c r="B27" s="26" t="s">
        <v>40</v>
      </c>
      <c r="C27" s="27">
        <v>2</v>
      </c>
      <c r="D27" s="28"/>
      <c r="E27" s="28"/>
      <c r="F27" s="29" t="s">
        <v>64</v>
      </c>
      <c r="G27" s="27"/>
      <c r="H27" s="27"/>
      <c r="I27" s="27"/>
      <c r="J27" s="27"/>
      <c r="K27" s="27"/>
      <c r="L27" s="30"/>
    </row>
    <row r="28" spans="1:12" s="31" customFormat="1" ht="13.5" customHeight="1" thickBot="1" x14ac:dyDescent="0.25">
      <c r="A28" s="31" t="s">
        <v>42</v>
      </c>
      <c r="B28" s="51">
        <f>1+MAX($B$13:B27)</f>
        <v>4</v>
      </c>
      <c r="C28" s="33"/>
      <c r="D28" s="34"/>
      <c r="E28" s="35" t="s">
        <v>44</v>
      </c>
      <c r="F28" s="36" t="s">
        <v>65</v>
      </c>
      <c r="G28" s="35" t="s">
        <v>46</v>
      </c>
      <c r="H28" s="37">
        <v>1</v>
      </c>
      <c r="I28" s="35"/>
      <c r="J28" s="38" t="str">
        <f>IF(I28=0,"",I28*H28)</f>
        <v/>
      </c>
      <c r="K28" s="39"/>
      <c r="L28" s="59">
        <f>ROUND((ROUND(H28,3))*(ROUND(K28,2)),2)</f>
        <v>0</v>
      </c>
    </row>
    <row r="29" spans="1:12" s="31" customFormat="1" ht="12.75" customHeight="1" x14ac:dyDescent="0.2">
      <c r="A29" s="31" t="s">
        <v>47</v>
      </c>
      <c r="B29" s="41"/>
      <c r="F29" s="42" t="s">
        <v>66</v>
      </c>
      <c r="G29" s="43"/>
      <c r="H29" s="43"/>
      <c r="I29" s="43"/>
      <c r="J29" s="43"/>
      <c r="K29" s="43"/>
      <c r="L29" s="44"/>
    </row>
    <row r="30" spans="1:12" s="31" customFormat="1" ht="12.75" customHeight="1" x14ac:dyDescent="0.2">
      <c r="A30" s="31" t="s">
        <v>49</v>
      </c>
      <c r="B30" s="41"/>
      <c r="F30" s="45" t="s">
        <v>50</v>
      </c>
      <c r="G30" s="43"/>
      <c r="H30" s="43"/>
      <c r="I30" s="43"/>
      <c r="J30" s="43"/>
      <c r="K30" s="43"/>
      <c r="L30" s="44"/>
    </row>
    <row r="31" spans="1:12" s="31" customFormat="1" ht="75" customHeight="1" thickBot="1" x14ac:dyDescent="0.25">
      <c r="A31" s="31" t="s">
        <v>51</v>
      </c>
      <c r="B31" s="46"/>
      <c r="C31" s="47"/>
      <c r="D31" s="47"/>
      <c r="E31" s="47"/>
      <c r="F31" s="48" t="s">
        <v>67</v>
      </c>
      <c r="G31" s="49"/>
      <c r="H31" s="49"/>
      <c r="I31" s="49"/>
      <c r="J31" s="49"/>
      <c r="K31" s="49"/>
      <c r="L31" s="50"/>
    </row>
    <row r="32" spans="1:12" s="31" customFormat="1" ht="13.5" customHeight="1" thickBot="1" x14ac:dyDescent="0.25">
      <c r="A32" s="31" t="s">
        <v>42</v>
      </c>
      <c r="B32" s="51">
        <f>1+MAX($B$13:B31)</f>
        <v>5</v>
      </c>
      <c r="C32" s="33"/>
      <c r="D32" s="34"/>
      <c r="E32" s="35" t="s">
        <v>44</v>
      </c>
      <c r="F32" s="36" t="s">
        <v>94</v>
      </c>
      <c r="G32" s="35" t="s">
        <v>46</v>
      </c>
      <c r="H32" s="37">
        <v>1</v>
      </c>
      <c r="I32" s="35"/>
      <c r="J32" s="38" t="str">
        <f>IF(I32=0,"",I32*H32)</f>
        <v/>
      </c>
      <c r="K32" s="39"/>
      <c r="L32" s="59">
        <f>ROUND((ROUND(H32,3))*(ROUND(K32,2)),2)</f>
        <v>0</v>
      </c>
    </row>
    <row r="33" spans="1:12" s="31" customFormat="1" ht="12.75" customHeight="1" x14ac:dyDescent="0.2">
      <c r="A33" s="31" t="s">
        <v>47</v>
      </c>
      <c r="B33" s="41"/>
      <c r="F33" s="42" t="s">
        <v>95</v>
      </c>
      <c r="G33" s="43"/>
      <c r="H33" s="43"/>
      <c r="I33" s="43"/>
      <c r="J33" s="43"/>
      <c r="K33" s="43"/>
      <c r="L33" s="44"/>
    </row>
    <row r="34" spans="1:12" s="31" customFormat="1" ht="12.75" customHeight="1" x14ac:dyDescent="0.2">
      <c r="A34" s="31" t="s">
        <v>49</v>
      </c>
      <c r="B34" s="41"/>
      <c r="F34" s="45" t="s">
        <v>96</v>
      </c>
      <c r="G34" s="43"/>
      <c r="H34" s="43"/>
      <c r="I34" s="43"/>
      <c r="J34" s="43"/>
      <c r="K34" s="43"/>
      <c r="L34" s="44"/>
    </row>
    <row r="35" spans="1:12" s="31" customFormat="1" ht="75" customHeight="1" thickBot="1" x14ac:dyDescent="0.25">
      <c r="A35" s="31" t="s">
        <v>51</v>
      </c>
      <c r="B35" s="46"/>
      <c r="C35" s="47"/>
      <c r="D35" s="47"/>
      <c r="E35" s="47"/>
      <c r="F35" s="48" t="s">
        <v>97</v>
      </c>
      <c r="G35" s="49"/>
      <c r="H35" s="49"/>
      <c r="I35" s="49"/>
      <c r="J35" s="49"/>
      <c r="K35" s="49"/>
      <c r="L35" s="50"/>
    </row>
    <row r="36" spans="1:12" s="31" customFormat="1" ht="13.5" customHeight="1" thickBot="1" x14ac:dyDescent="0.25">
      <c r="A36" s="31" t="s">
        <v>42</v>
      </c>
      <c r="B36" s="51">
        <f>1+MAX($B$13:B35)</f>
        <v>6</v>
      </c>
      <c r="C36" s="33"/>
      <c r="D36" s="34"/>
      <c r="E36" s="35" t="s">
        <v>44</v>
      </c>
      <c r="F36" s="36" t="s">
        <v>68</v>
      </c>
      <c r="G36" s="35" t="s">
        <v>46</v>
      </c>
      <c r="H36" s="37">
        <v>1</v>
      </c>
      <c r="I36" s="35"/>
      <c r="J36" s="38" t="str">
        <f>IF(I36=0,"",I36*H36)</f>
        <v/>
      </c>
      <c r="K36" s="39"/>
      <c r="L36" s="59">
        <f>ROUND((ROUND(H36,3))*(ROUND(K36,2)),2)</f>
        <v>0</v>
      </c>
    </row>
    <row r="37" spans="1:12" s="31" customFormat="1" ht="12.75" customHeight="1" x14ac:dyDescent="0.2">
      <c r="A37" s="31" t="s">
        <v>47</v>
      </c>
      <c r="B37" s="41"/>
      <c r="F37" s="42" t="s">
        <v>69</v>
      </c>
      <c r="G37" s="43"/>
      <c r="H37" s="43"/>
      <c r="I37" s="43"/>
      <c r="J37" s="43"/>
      <c r="K37" s="43"/>
      <c r="L37" s="44"/>
    </row>
    <row r="38" spans="1:12" s="31" customFormat="1" ht="12.75" customHeight="1" x14ac:dyDescent="0.2">
      <c r="A38" s="31" t="s">
        <v>49</v>
      </c>
      <c r="B38" s="41"/>
      <c r="F38" s="45" t="s">
        <v>50</v>
      </c>
      <c r="G38" s="43"/>
      <c r="H38" s="43"/>
      <c r="I38" s="43"/>
      <c r="J38" s="43"/>
      <c r="K38" s="43"/>
      <c r="L38" s="44"/>
    </row>
    <row r="39" spans="1:12" s="31" customFormat="1" ht="60" customHeight="1" thickBot="1" x14ac:dyDescent="0.25">
      <c r="A39" s="31" t="s">
        <v>51</v>
      </c>
      <c r="B39" s="46"/>
      <c r="C39" s="47"/>
      <c r="D39" s="47"/>
      <c r="E39" s="47"/>
      <c r="F39" s="48" t="s">
        <v>70</v>
      </c>
      <c r="G39" s="49"/>
      <c r="H39" s="49"/>
      <c r="I39" s="49"/>
      <c r="J39" s="49"/>
      <c r="K39" s="49"/>
      <c r="L39" s="50"/>
    </row>
    <row r="40" spans="1:12" ht="13.5" thickBot="1" x14ac:dyDescent="0.25">
      <c r="A40" s="52" t="s">
        <v>61</v>
      </c>
      <c r="B40" s="53" t="s">
        <v>62</v>
      </c>
      <c r="C40" s="54" t="s">
        <v>63</v>
      </c>
      <c r="D40" s="55"/>
      <c r="E40" s="55"/>
      <c r="F40" s="56" t="s">
        <v>64</v>
      </c>
      <c r="G40" s="54"/>
      <c r="H40" s="54"/>
      <c r="I40" s="54"/>
      <c r="J40" s="54"/>
      <c r="K40" s="54"/>
      <c r="L40" s="57">
        <f>SUM(L28:L39)</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C13:C14">
    <cfRule type="expression" dxfId="40" priority="63">
      <formula>C13=""</formula>
    </cfRule>
  </conditionalFormatting>
  <conditionalFormatting sqref="C26:C28">
    <cfRule type="expression" dxfId="39" priority="12">
      <formula>C26=""</formula>
    </cfRule>
  </conditionalFormatting>
  <conditionalFormatting sqref="C40">
    <cfRule type="expression" dxfId="38" priority="10">
      <formula>C40=""</formula>
    </cfRule>
  </conditionalFormatting>
  <conditionalFormatting sqref="C18:E18">
    <cfRule type="expression" dxfId="37" priority="40">
      <formula>C18=""</formula>
    </cfRule>
  </conditionalFormatting>
  <conditionalFormatting sqref="C22:E22">
    <cfRule type="expression" dxfId="36" priority="28">
      <formula>C22=""</formula>
    </cfRule>
  </conditionalFormatting>
  <conditionalFormatting sqref="C36:E36">
    <cfRule type="expression" dxfId="35" priority="11">
      <formula>C36=""</formula>
    </cfRule>
  </conditionalFormatting>
  <conditionalFormatting sqref="D3">
    <cfRule type="expression" dxfId="34" priority="80">
      <formula>IF($D$3="SO XX-XX-XX","Vybarvit",IF($D$3="","Vybarvit",""))="Vybarvit"</formula>
    </cfRule>
  </conditionalFormatting>
  <conditionalFormatting sqref="D14:E14">
    <cfRule type="expression" dxfId="33" priority="52">
      <formula>D14=""</formula>
    </cfRule>
  </conditionalFormatting>
  <conditionalFormatting sqref="D28:E28">
    <cfRule type="expression" dxfId="32" priority="13">
      <formula>D28=""</formula>
    </cfRule>
  </conditionalFormatting>
  <conditionalFormatting sqref="E4">
    <cfRule type="expression" dxfId="31" priority="66">
      <formula>$E$4=""</formula>
    </cfRule>
  </conditionalFormatting>
  <conditionalFormatting sqref="E5">
    <cfRule type="expression" dxfId="30" priority="67">
      <formula>$E$5=""</formula>
    </cfRule>
  </conditionalFormatting>
  <conditionalFormatting sqref="E6">
    <cfRule type="expression" dxfId="29" priority="68">
      <formula>$E$6=""</formula>
    </cfRule>
  </conditionalFormatting>
  <conditionalFormatting sqref="E7">
    <cfRule type="expression" dxfId="28" priority="69">
      <formula>$E$7=""</formula>
    </cfRule>
  </conditionalFormatting>
  <conditionalFormatting sqref="E8">
    <cfRule type="expression" dxfId="27" priority="70">
      <formula>$E$8=""</formula>
    </cfRule>
  </conditionalFormatting>
  <conditionalFormatting sqref="F3">
    <cfRule type="expression" dxfId="26" priority="79">
      <formula>IF($F$3="Název SO/PS","Vybarvit",IF($F$3="","Vybarvit",""))="Vybarvit"</formula>
    </cfRule>
  </conditionalFormatting>
  <conditionalFormatting sqref="F6">
    <cfRule type="expression" dxfId="25" priority="82">
      <formula>$E$5="Ostatní"</formula>
    </cfRule>
    <cfRule type="expression" dxfId="24" priority="83">
      <formula>$E$6="Ostatní"</formula>
    </cfRule>
  </conditionalFormatting>
  <conditionalFormatting sqref="F8">
    <cfRule type="expression" dxfId="23" priority="78">
      <formula>IF($F$8="Obchodní název firmy/společnosti, v případě fyzické osoby podnikající  IČO","Vybarvit",IF($F$8="","Vybarvit",""))="Vybarvit"</formula>
    </cfRule>
  </conditionalFormatting>
  <conditionalFormatting sqref="F13">
    <cfRule type="expression" dxfId="22" priority="64">
      <formula>F13="Název dílu"</formula>
    </cfRule>
  </conditionalFormatting>
  <conditionalFormatting sqref="F14:F25">
    <cfRule type="expression" dxfId="21" priority="34">
      <formula>F14=""</formula>
    </cfRule>
  </conditionalFormatting>
  <conditionalFormatting sqref="F26:F27">
    <cfRule type="expression" dxfId="20" priority="24">
      <formula>F26="Název dílu"</formula>
    </cfRule>
  </conditionalFormatting>
  <conditionalFormatting sqref="F28:F31 F36:F39">
    <cfRule type="expression" dxfId="19" priority="20">
      <formula>F28=""</formula>
    </cfRule>
  </conditionalFormatting>
  <conditionalFormatting sqref="F40">
    <cfRule type="expression" dxfId="18" priority="9">
      <formula>F40="Název dílu"</formula>
    </cfRule>
  </conditionalFormatting>
  <conditionalFormatting sqref="G8:H8">
    <cfRule type="expression" dxfId="17" priority="77">
      <formula>IF($G$8="Titul Jméno Příjmení","Vybarvit",IF($G$8="","Vybarvit",""))="Vybarvit"</formula>
    </cfRule>
  </conditionalFormatting>
  <conditionalFormatting sqref="G14:K14">
    <cfRule type="expression" dxfId="16" priority="53">
      <formula>G14=""</formula>
    </cfRule>
  </conditionalFormatting>
  <conditionalFormatting sqref="G18:K18">
    <cfRule type="expression" dxfId="15" priority="41">
      <formula>G18=""</formula>
    </cfRule>
  </conditionalFormatting>
  <conditionalFormatting sqref="G22:K22">
    <cfRule type="expression" dxfId="14" priority="29">
      <formula>G22=""</formula>
    </cfRule>
  </conditionalFormatting>
  <conditionalFormatting sqref="G28:K28 G36:K36">
    <cfRule type="expression" dxfId="13" priority="15">
      <formula>G28=""</formula>
    </cfRule>
  </conditionalFormatting>
  <conditionalFormatting sqref="K4">
    <cfRule type="expression" dxfId="12" priority="72">
      <formula>$K$4=""</formula>
    </cfRule>
  </conditionalFormatting>
  <conditionalFormatting sqref="K5">
    <cfRule type="expression" dxfId="11" priority="73">
      <formula>$K$5=""</formula>
    </cfRule>
  </conditionalFormatting>
  <conditionalFormatting sqref="K6">
    <cfRule type="expression" dxfId="10" priority="74">
      <formula>$K$6=""</formula>
    </cfRule>
  </conditionalFormatting>
  <conditionalFormatting sqref="K7">
    <cfRule type="expression" dxfId="9" priority="75">
      <formula>$K$7=""</formula>
    </cfRule>
  </conditionalFormatting>
  <conditionalFormatting sqref="K8">
    <cfRule type="expression" dxfId="8" priority="76">
      <formula>$K$8=""</formula>
    </cfRule>
  </conditionalFormatting>
  <conditionalFormatting sqref="L4">
    <cfRule type="expression" dxfId="7" priority="71">
      <formula>$L$4=""</formula>
    </cfRule>
  </conditionalFormatting>
  <conditionalFormatting sqref="C32">
    <cfRule type="expression" dxfId="6" priority="5">
      <formula>C32=""</formula>
    </cfRule>
  </conditionalFormatting>
  <conditionalFormatting sqref="D32:E32">
    <cfRule type="expression" dxfId="5" priority="6">
      <formula>D32=""</formula>
    </cfRule>
  </conditionalFormatting>
  <conditionalFormatting sqref="G32:K32">
    <cfRule type="expression" dxfId="4" priority="7">
      <formula>G32=""</formula>
    </cfRule>
  </conditionalFormatting>
  <conditionalFormatting sqref="F32">
    <cfRule type="expression" dxfId="3" priority="4">
      <formula>F32=""</formula>
    </cfRule>
  </conditionalFormatting>
  <conditionalFormatting sqref="F33">
    <cfRule type="expression" dxfId="2" priority="3">
      <formula>F33=""</formula>
    </cfRule>
  </conditionalFormatting>
  <conditionalFormatting sqref="F34">
    <cfRule type="expression" dxfId="1" priority="2">
      <formula>F34=""</formula>
    </cfRule>
  </conditionalFormatting>
  <conditionalFormatting sqref="F35">
    <cfRule type="expression" dxfId="0" priority="1">
      <formula>F35=""</formula>
    </cfRule>
  </conditionalFormatting>
  <dataValidations count="14">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Název položky" prompt="Přesný název položky dle cenové soustavy, nebo vlastní název v případě položky mimo cenovou soustavu." sqref="F3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3"/>
    <dataValidation allowBlank="1" showInputMessage="1" showErrorMessage="1" promptTitle="Výkaz výměr:" prompt="způsob stanovení množství položky, nebo odkaz na příslušnou přílohu dokumentace." sqref="F34"/>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5"/>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Rekapitulace_ceny_Díla</vt:lpstr>
      <vt:lpstr>Požadavky na výkon a fukci</vt:lpstr>
      <vt:lpstr>SO 98-98</vt:lpstr>
      <vt:lpstr>'Požadavky na výkon a fukci'!Názvy_tisku</vt:lpstr>
      <vt:lpstr>'Požadavky na výkon a fukci'!Oblast_tisku</vt:lpstr>
      <vt:lpstr>Rekapitulace_ceny_Díla!Oblast_tisku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Svoboda David, Ing.</cp:lastModifiedBy>
  <cp:lastPrinted>2023-08-25T06:54:13Z</cp:lastPrinted>
  <dcterms:created xsi:type="dcterms:W3CDTF">2020-12-08T08:47:11Z</dcterms:created>
  <dcterms:modified xsi:type="dcterms:W3CDTF">2023-11-03T08:45:50Z</dcterms:modified>
</cp:coreProperties>
</file>